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整体-8.5\A-a前置信息\"/>
    </mc:Choice>
  </mc:AlternateContent>
  <xr:revisionPtr revIDLastSave="0" documentId="13_ncr:1_{CAFD1A05-3E24-4EF7-87CB-DC10A4982A85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①门店信息" sheetId="3" r:id="rId1"/>
    <sheet name="③-①门店股份占比明细" sheetId="7" r:id="rId2"/>
    <sheet name="③-②门店统计表" sheetId="8" r:id="rId3"/>
    <sheet name="①-①房租合同" sheetId="1" r:id="rId4"/>
    <sheet name="①-②门店物业" sheetId="6" r:id="rId5"/>
    <sheet name="②门店归属及修改" sheetId="4" r:id="rId6"/>
  </sheets>
  <externalReferences>
    <externalReference r:id="rId7"/>
    <externalReference r:id="rId8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8" l="1" a="1"/>
  <c r="A1" i="8" s="1"/>
  <c r="B31" i="8"/>
  <c r="B32" i="8" l="1"/>
  <c r="B6" i="8"/>
  <c r="B9" i="8"/>
  <c r="B13" i="8"/>
  <c r="B15" i="8"/>
  <c r="B19" i="8"/>
  <c r="B21" i="8"/>
  <c r="B24" i="8"/>
  <c r="B25" i="8"/>
  <c r="B33" i="8"/>
  <c r="B10" i="8"/>
  <c r="B14" i="8"/>
  <c r="B18" i="8"/>
  <c r="B20" i="8"/>
  <c r="B23" i="8"/>
  <c r="B26" i="8"/>
  <c r="B5" i="8"/>
  <c r="B8" i="8"/>
  <c r="B12" i="8"/>
  <c r="B17" i="8"/>
  <c r="B22" i="8"/>
  <c r="B27" i="8"/>
  <c r="B4" i="8"/>
  <c r="B7" i="8"/>
  <c r="B11" i="8"/>
  <c r="B16" i="8"/>
  <c r="B28" i="8"/>
  <c r="B29" i="8"/>
  <c r="B2" i="8"/>
  <c r="B30" i="8"/>
  <c r="B3" i="8"/>
  <c r="M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2" i="3"/>
  <c r="L3" i="3"/>
  <c r="L4" i="3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2" i="3"/>
  <c r="G27" i="1"/>
  <c r="G25" i="1"/>
  <c r="C25" i="1"/>
  <c r="C22" i="1"/>
  <c r="C21" i="1"/>
  <c r="C19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<sst xmlns="http://schemas.openxmlformats.org/spreadsheetml/2006/main" count="1449" uniqueCount="496">
  <si>
    <t>门店编码</t>
  </si>
  <si>
    <t>单据门店-博卡的编号</t>
  </si>
  <si>
    <t>单据门店</t>
  </si>
  <si>
    <t>店名</t>
  </si>
  <si>
    <t>城市</t>
  </si>
  <si>
    <t>地址</t>
  </si>
  <si>
    <t>姓名</t>
  </si>
  <si>
    <t>电话号码</t>
  </si>
  <si>
    <t>座机</t>
  </si>
  <si>
    <t>①门店编码</t>
  </si>
  <si>
    <t>后续对应门店合同，租金，应收应付款项</t>
  </si>
  <si>
    <t>MD.001</t>
  </si>
  <si>
    <t>001-绿纤总部</t>
  </si>
  <si>
    <t>绿纤总部</t>
  </si>
  <si>
    <t>②博卡编码</t>
  </si>
  <si>
    <t>便于后续取数和修改</t>
  </si>
  <si>
    <t>MD.101</t>
  </si>
  <si>
    <t>101-紫荆</t>
  </si>
  <si>
    <t>紫荆</t>
  </si>
  <si>
    <t>绿纤紫荆店</t>
  </si>
  <si>
    <t>成都</t>
  </si>
  <si>
    <t>武侯区紫荆北路182号</t>
  </si>
  <si>
    <t>莫志英</t>
  </si>
  <si>
    <t>028-85199978</t>
  </si>
  <si>
    <t>MD.102</t>
  </si>
  <si>
    <t>102-龙湖</t>
  </si>
  <si>
    <t>龙湖</t>
  </si>
  <si>
    <t>绿纤龙湖店</t>
  </si>
  <si>
    <t>成华区建业路229号</t>
  </si>
  <si>
    <t>赵小红</t>
  </si>
  <si>
    <t>028-85003443</t>
  </si>
  <si>
    <t>MD.103</t>
  </si>
  <si>
    <t>103-沙河</t>
  </si>
  <si>
    <t>沙河</t>
  </si>
  <si>
    <t>绿纤沙河店</t>
  </si>
  <si>
    <t>成华区杉板桥南二路18号</t>
  </si>
  <si>
    <t>向郑瑶</t>
  </si>
  <si>
    <t>028-83298159</t>
  </si>
  <si>
    <t>MD.104</t>
  </si>
  <si>
    <t>104-华润</t>
  </si>
  <si>
    <t>华润</t>
  </si>
  <si>
    <t>绿纤华润店</t>
  </si>
  <si>
    <t>成华区万年场双成三路16号附18号</t>
  </si>
  <si>
    <t>易春梅</t>
  </si>
  <si>
    <t>028-61312776</t>
  </si>
  <si>
    <t>MD.105</t>
  </si>
  <si>
    <t>105-静居寺</t>
  </si>
  <si>
    <t>静居寺</t>
  </si>
  <si>
    <t>绿纤静居寺店</t>
  </si>
  <si>
    <t>锦江区静居寺西街33号</t>
  </si>
  <si>
    <t>陈怡名</t>
  </si>
  <si>
    <t>028-84592676</t>
  </si>
  <si>
    <t>MD.106</t>
  </si>
  <si>
    <t>106-优品道</t>
  </si>
  <si>
    <t>优品道</t>
  </si>
  <si>
    <t>绿纤优品道店</t>
  </si>
  <si>
    <t>新都区萃杰路275号2楼</t>
  </si>
  <si>
    <t>张清华</t>
  </si>
  <si>
    <t>MD.107</t>
  </si>
  <si>
    <t>107-468</t>
  </si>
  <si>
    <t>绿纤468店</t>
  </si>
  <si>
    <t>锦江区芙蓉西路677号4楼402</t>
  </si>
  <si>
    <t>张华</t>
  </si>
  <si>
    <t>028-85083798</t>
  </si>
  <si>
    <t>MD.108</t>
  </si>
  <si>
    <t>108-光华</t>
  </si>
  <si>
    <t>光华</t>
  </si>
  <si>
    <t>绿纤光华店</t>
  </si>
  <si>
    <t>青羊区光华北五路58号</t>
  </si>
  <si>
    <t>陈佳丽</t>
  </si>
  <si>
    <t>028-83149187</t>
  </si>
  <si>
    <t>MD.109</t>
  </si>
  <si>
    <t>109-融创</t>
  </si>
  <si>
    <t>融创</t>
  </si>
  <si>
    <t>绿纤融创店</t>
  </si>
  <si>
    <t>锦江区榕树街37号</t>
  </si>
  <si>
    <t>曾雨晴</t>
  </si>
  <si>
    <t>028-86190186</t>
  </si>
  <si>
    <t>MD.110</t>
  </si>
  <si>
    <t>110-川师</t>
  </si>
  <si>
    <t>川师</t>
  </si>
  <si>
    <t>绿纤川师店</t>
  </si>
  <si>
    <t>锦江区菱安路289号</t>
  </si>
  <si>
    <t>刘安琼</t>
  </si>
  <si>
    <t>028-86785482</t>
  </si>
  <si>
    <t>MD.111</t>
  </si>
  <si>
    <t>111-鹭岛</t>
  </si>
  <si>
    <t>鹭岛</t>
  </si>
  <si>
    <t>绿纤鹭岛店</t>
  </si>
  <si>
    <t>武侯区龙祥路2号附7号</t>
  </si>
  <si>
    <t>何琼华</t>
  </si>
  <si>
    <t>028-61302040</t>
  </si>
  <si>
    <t>MD.112</t>
  </si>
  <si>
    <t>112-龙泉</t>
  </si>
  <si>
    <t>龙泉</t>
  </si>
  <si>
    <t>MD.113</t>
  </si>
  <si>
    <t>113-荣华南路</t>
  </si>
  <si>
    <t>荣华南路</t>
  </si>
  <si>
    <t>绿纤荣华南路店</t>
  </si>
  <si>
    <t>高新区荣华南路199号附37号</t>
  </si>
  <si>
    <t>邓丽莉</t>
  </si>
  <si>
    <t>028-86268253</t>
  </si>
  <si>
    <t>MD.114</t>
  </si>
  <si>
    <t>114-荣华北路</t>
  </si>
  <si>
    <t>荣华北路</t>
  </si>
  <si>
    <t>绿纤荣华北路店</t>
  </si>
  <si>
    <t>高新区荣华北路235号附1号2楼</t>
  </si>
  <si>
    <t>秦娜</t>
  </si>
  <si>
    <t>028-85311776</t>
  </si>
  <si>
    <t>MD.115</t>
  </si>
  <si>
    <t>115-涌泉</t>
  </si>
  <si>
    <t>涌泉</t>
  </si>
  <si>
    <t>绿纤涌泉店</t>
  </si>
  <si>
    <t>温江区公平街道江安路185号</t>
  </si>
  <si>
    <t>赵忠芬</t>
  </si>
  <si>
    <t>028-61450231</t>
  </si>
  <si>
    <t>MD.116</t>
  </si>
  <si>
    <t>116-大丰</t>
  </si>
  <si>
    <t>大丰</t>
  </si>
  <si>
    <t>绿纤大丰店</t>
  </si>
  <si>
    <t>新都区赵家寺路370号</t>
  </si>
  <si>
    <t>李梦</t>
  </si>
  <si>
    <t>028-83258152</t>
  </si>
  <si>
    <t>MD.117</t>
  </si>
  <si>
    <t>117-双流</t>
  </si>
  <si>
    <t>双流</t>
  </si>
  <si>
    <t>绿纤双流店</t>
  </si>
  <si>
    <t>双流区丰乐街260号</t>
  </si>
  <si>
    <t>王晓琳</t>
  </si>
  <si>
    <t>028-89762808</t>
  </si>
  <si>
    <t>MD.118</t>
  </si>
  <si>
    <t>118-骑士郡</t>
  </si>
  <si>
    <t>骑士郡</t>
  </si>
  <si>
    <t>绿纤骑士郡店</t>
  </si>
  <si>
    <t>双流区机场路骑士郡212号8栋4层</t>
  </si>
  <si>
    <t>雷怡</t>
  </si>
  <si>
    <t>028-89164153</t>
  </si>
  <si>
    <t>MD.119</t>
  </si>
  <si>
    <t>119-明信</t>
  </si>
  <si>
    <t>明信</t>
  </si>
  <si>
    <t>绿纤明信店</t>
  </si>
  <si>
    <t>温江区百信路188号25栋附202号</t>
  </si>
  <si>
    <t>陈嘉仪</t>
  </si>
  <si>
    <t>028-89119815</t>
  </si>
  <si>
    <t>MD.120</t>
  </si>
  <si>
    <t>120-犀浦</t>
  </si>
  <si>
    <t>犀浦</t>
  </si>
  <si>
    <t>绿纤犀浦店</t>
  </si>
  <si>
    <t>郫都区犀浦镇福梓路西街24号</t>
  </si>
  <si>
    <t>彭兰钦</t>
  </si>
  <si>
    <t>028-64571898</t>
  </si>
  <si>
    <t>MD.121</t>
  </si>
  <si>
    <t>121-千禧</t>
  </si>
  <si>
    <t>千禧</t>
  </si>
  <si>
    <t>绿纤千禧店</t>
  </si>
  <si>
    <t>温江区江安路713号附105号</t>
  </si>
  <si>
    <t>白丽</t>
  </si>
  <si>
    <t>028-67341311</t>
  </si>
  <si>
    <t>MD.122</t>
  </si>
  <si>
    <t>122-亚洲湾</t>
  </si>
  <si>
    <t>亚洲湾</t>
  </si>
  <si>
    <t>绿纤亚洲湾店</t>
  </si>
  <si>
    <t>温江区涌泉街办江浦路288号25栋附209号</t>
  </si>
  <si>
    <t>尧丹丹</t>
  </si>
  <si>
    <t>028-67345705</t>
  </si>
  <si>
    <t>MD.123</t>
  </si>
  <si>
    <t>123-中和</t>
  </si>
  <si>
    <t>中和</t>
  </si>
  <si>
    <t>绿纤中和店</t>
  </si>
  <si>
    <t>四川省成都市高新区中和大道二段99号19栋2楼1号</t>
  </si>
  <si>
    <t>贺慧</t>
  </si>
  <si>
    <t>028-61457621</t>
  </si>
  <si>
    <t>MD.124</t>
  </si>
  <si>
    <t>124-凤凰山</t>
  </si>
  <si>
    <t>凤凰山</t>
  </si>
  <si>
    <t>绿纤凤凰山店</t>
  </si>
  <si>
    <t>新都区大天路935号附202号</t>
  </si>
  <si>
    <t>魏柯</t>
  </si>
  <si>
    <t>028-67344883</t>
  </si>
  <si>
    <t>MD.125</t>
  </si>
  <si>
    <t>125-南湖</t>
  </si>
  <si>
    <t>南湖</t>
  </si>
  <si>
    <t>绿纤南湖店</t>
  </si>
  <si>
    <t>双流区万顺路一段68号附58号</t>
  </si>
  <si>
    <t>龚茜</t>
  </si>
  <si>
    <t>028-64106177</t>
  </si>
  <si>
    <t>MD.126</t>
  </si>
  <si>
    <t>126-大源</t>
  </si>
  <si>
    <t>大源</t>
  </si>
  <si>
    <t>绿纤大源店</t>
  </si>
  <si>
    <t>成都市武侯区盛治街868号</t>
  </si>
  <si>
    <t>张红霞</t>
  </si>
  <si>
    <t>(028) 6165 2032</t>
  </si>
  <si>
    <t>MD.127</t>
  </si>
  <si>
    <t>127-红光</t>
  </si>
  <si>
    <t>红光</t>
  </si>
  <si>
    <t>绿纤红光店</t>
  </si>
  <si>
    <t>成都市郫都区银润北一路1号</t>
  </si>
  <si>
    <t>宋林琳</t>
  </si>
  <si>
    <t>MD.128</t>
  </si>
  <si>
    <t>128-保利</t>
  </si>
  <si>
    <t>保利</t>
  </si>
  <si>
    <t>绿纤保利店</t>
  </si>
  <si>
    <t>四川省成都市金牛区天佑路80</t>
  </si>
  <si>
    <t>罗林芳</t>
  </si>
  <si>
    <t>MD.129</t>
  </si>
  <si>
    <t>129-龙城国际</t>
  </si>
  <si>
    <t>龙城国际</t>
  </si>
  <si>
    <t>绿纤龙城国际店</t>
  </si>
  <si>
    <t>郫都区红高路125-129号</t>
  </si>
  <si>
    <t>胡祝曲</t>
  </si>
  <si>
    <t>MD.130</t>
  </si>
  <si>
    <t>130-川音</t>
  </si>
  <si>
    <t>川音</t>
  </si>
  <si>
    <t>绿纤川音店</t>
  </si>
  <si>
    <t>四川省成都市新都区金鹏路228号（绿纤抗衰美容川音店）</t>
  </si>
  <si>
    <t>任艺</t>
  </si>
  <si>
    <t>房租</t>
  </si>
  <si>
    <t>支付时间</t>
  </si>
  <si>
    <t>借方</t>
  </si>
  <si>
    <t>贷方</t>
  </si>
  <si>
    <t>应收账款-押金</t>
  </si>
  <si>
    <t>支付方式</t>
  </si>
  <si>
    <t>合同签订时间</t>
  </si>
  <si>
    <t>合同结束时间</t>
  </si>
  <si>
    <t>物业</t>
  </si>
  <si>
    <t>①支付时间：提前半个月工作台提醒相关权限，支付时间</t>
  </si>
  <si>
    <t>绿纤三楼</t>
  </si>
  <si>
    <t>门店房租</t>
  </si>
  <si>
    <t>预付账款-房租</t>
  </si>
  <si>
    <t>3个月</t>
  </si>
  <si>
    <t>门店物业</t>
  </si>
  <si>
    <t>预付账款-物业</t>
  </si>
  <si>
    <t>6个月</t>
  </si>
  <si>
    <t>MD.201</t>
  </si>
  <si>
    <t>MD.301</t>
  </si>
  <si>
    <t>MD.401</t>
  </si>
  <si>
    <t>MD.501</t>
  </si>
  <si>
    <t>MD.601</t>
  </si>
  <si>
    <t>MD.701</t>
  </si>
  <si>
    <t>MD.801</t>
  </si>
  <si>
    <t>MD.901</t>
  </si>
  <si>
    <t>MD.1001</t>
  </si>
  <si>
    <t>MD.1101</t>
  </si>
  <si>
    <t>12个月</t>
  </si>
  <si>
    <t>MD.1201</t>
  </si>
  <si>
    <t>MD.1301</t>
  </si>
  <si>
    <t>MD.1401</t>
  </si>
  <si>
    <t>MD.1501</t>
  </si>
  <si>
    <t>MD.1601</t>
  </si>
  <si>
    <t>MD.1701</t>
  </si>
  <si>
    <t>MD.1801</t>
  </si>
  <si>
    <t>MD.1901</t>
  </si>
  <si>
    <t>MD.2001</t>
  </si>
  <si>
    <t>MD.2101</t>
  </si>
  <si>
    <t>MD.2201</t>
  </si>
  <si>
    <t>MD.2301</t>
  </si>
  <si>
    <t>MD.2401</t>
  </si>
  <si>
    <t>MD.2501</t>
  </si>
  <si>
    <t>MD.2601</t>
  </si>
  <si>
    <t>MD.2701</t>
  </si>
  <si>
    <t>MD.2801</t>
  </si>
  <si>
    <t>MD.2901</t>
  </si>
  <si>
    <t>MD.3001</t>
  </si>
  <si>
    <t>MD.3101</t>
  </si>
  <si>
    <t>2033年/2/15</t>
  </si>
  <si>
    <t>MD.131</t>
  </si>
  <si>
    <t>金沙</t>
  </si>
  <si>
    <t>2033/7月31</t>
  </si>
  <si>
    <t>宿舍</t>
  </si>
  <si>
    <t>库房</t>
  </si>
  <si>
    <t>总部仓库</t>
  </si>
  <si>
    <t>公司培训室</t>
  </si>
  <si>
    <t>教育部</t>
  </si>
  <si>
    <t>大丰宿舍</t>
  </si>
  <si>
    <t>牛沙宿舍</t>
  </si>
  <si>
    <t>468宿舍</t>
  </si>
  <si>
    <t>温江宿舍</t>
  </si>
  <si>
    <t>紫丁宿舍</t>
  </si>
  <si>
    <t>川音宿舍</t>
  </si>
  <si>
    <t>双流宿舍</t>
  </si>
  <si>
    <t>南湖宿舍</t>
  </si>
  <si>
    <t>犀浦宿舍</t>
  </si>
  <si>
    <t>事业部门-后端一致</t>
  </si>
  <si>
    <t>科技部</t>
  </si>
  <si>
    <t>大项目部</t>
  </si>
  <si>
    <t>归属起始时间</t>
  </si>
  <si>
    <t>归属终止时间</t>
  </si>
  <si>
    <t>修改信息</t>
  </si>
  <si>
    <t>总部</t>
  </si>
  <si>
    <t>事业四部</t>
  </si>
  <si>
    <t>教育一部</t>
  </si>
  <si>
    <t>科技二部</t>
  </si>
  <si>
    <t>大项目二部</t>
  </si>
  <si>
    <t>教育二部</t>
  </si>
  <si>
    <t>科技一部</t>
  </si>
  <si>
    <t>大项目一部</t>
  </si>
  <si>
    <t>事业三部</t>
  </si>
  <si>
    <t>事业一部</t>
  </si>
  <si>
    <t>事业二部</t>
  </si>
  <si>
    <t>事业五部</t>
  </si>
  <si>
    <t>闭店</t>
  </si>
  <si>
    <t>事业六部</t>
  </si>
  <si>
    <t>事业部变更</t>
  </si>
  <si>
    <t>无限</t>
  </si>
  <si>
    <t>开业时间</t>
    <phoneticPr fontId="3" type="noConversion"/>
  </si>
  <si>
    <t>法人</t>
    <phoneticPr fontId="3" type="noConversion"/>
  </si>
  <si>
    <t>工商名称</t>
    <phoneticPr fontId="3" type="noConversion"/>
  </si>
  <si>
    <t>有无社保</t>
    <phoneticPr fontId="3" type="noConversion"/>
  </si>
  <si>
    <t>最新状态</t>
    <phoneticPr fontId="3" type="noConversion"/>
  </si>
  <si>
    <t>闭店</t>
    <phoneticPr fontId="3" type="noConversion"/>
  </si>
  <si>
    <t>事业部</t>
    <phoneticPr fontId="3" type="noConversion"/>
  </si>
  <si>
    <t>门店</t>
  </si>
  <si>
    <t>岗位</t>
    <phoneticPr fontId="3" type="noConversion"/>
  </si>
  <si>
    <t>股东比列</t>
  </si>
  <si>
    <t>开始时间</t>
    <phoneticPr fontId="3" type="noConversion"/>
  </si>
  <si>
    <t>结束时间</t>
    <phoneticPr fontId="3" type="noConversion"/>
  </si>
  <si>
    <t>备注</t>
  </si>
  <si>
    <t>事业一部</t>
    <phoneticPr fontId="3" type="noConversion"/>
  </si>
  <si>
    <t>樊琳</t>
  </si>
  <si>
    <t>从25年2月股份变成1%</t>
  </si>
  <si>
    <t>张丽</t>
  </si>
  <si>
    <t>25年4月入股2%</t>
  </si>
  <si>
    <t>董顺秀</t>
  </si>
  <si>
    <t>杨金花</t>
  </si>
  <si>
    <t>江玲</t>
  </si>
  <si>
    <t>王瑞琳</t>
  </si>
  <si>
    <t>张小华</t>
  </si>
  <si>
    <t>2024/11/1入股</t>
  </si>
  <si>
    <t>陈小琴</t>
  </si>
  <si>
    <t>李燕</t>
  </si>
  <si>
    <t>从2025年2月从龙泉变更到468店去</t>
  </si>
  <si>
    <t>从2025年3月从龙湖调入红光</t>
  </si>
  <si>
    <t>包竹梅</t>
  </si>
  <si>
    <t>从2025年7月1日犀浦调去红光</t>
  </si>
  <si>
    <t>马丽亚</t>
  </si>
  <si>
    <t>25年4月入股</t>
  </si>
  <si>
    <t>曾玉莲</t>
  </si>
  <si>
    <t>欧迎春</t>
  </si>
  <si>
    <t>龙城国际</t>
    <phoneticPr fontId="3" type="noConversion"/>
  </si>
  <si>
    <t>竹艳梅</t>
  </si>
  <si>
    <t>从2025年6月1日调去从骑士郡</t>
  </si>
  <si>
    <t>经理</t>
    <phoneticPr fontId="3" type="noConversion"/>
  </si>
  <si>
    <t>王桂明</t>
  </si>
  <si>
    <t>从2025年4月1日从中和调去一部，中和股份从4月开始变更到红光，龙城4月入股5%</t>
    <phoneticPr fontId="3" type="noConversion"/>
  </si>
  <si>
    <t>静居寺</t>
    <phoneticPr fontId="3" type="noConversion"/>
  </si>
  <si>
    <t>总经理</t>
    <phoneticPr fontId="3" type="noConversion"/>
  </si>
  <si>
    <t>邹福贞</t>
  </si>
  <si>
    <t>华润</t>
    <phoneticPr fontId="3" type="noConversion"/>
  </si>
  <si>
    <t>犀浦</t>
    <phoneticPr fontId="3" type="noConversion"/>
  </si>
  <si>
    <t>红光</t>
    <phoneticPr fontId="3" type="noConversion"/>
  </si>
  <si>
    <t>事业二部</t>
    <phoneticPr fontId="3" type="noConversion"/>
  </si>
  <si>
    <t>优品道</t>
    <phoneticPr fontId="3" type="noConversion"/>
  </si>
  <si>
    <t>25年4月加5%变成10%</t>
  </si>
  <si>
    <t>贾琳</t>
  </si>
  <si>
    <t>25年4月加股2%变成5%</t>
  </si>
  <si>
    <t>李维</t>
  </si>
  <si>
    <t>大源</t>
    <phoneticPr fontId="3" type="noConversion"/>
  </si>
  <si>
    <t>25年4月入股3%</t>
  </si>
  <si>
    <t>钟秦</t>
  </si>
  <si>
    <t>保利</t>
    <phoneticPr fontId="3" type="noConversion"/>
  </si>
  <si>
    <t>从2025年3月从468调入保利</t>
  </si>
  <si>
    <t>张艳秋</t>
  </si>
  <si>
    <t>2025年4月入股保利3%</t>
  </si>
  <si>
    <t>事业三部</t>
    <phoneticPr fontId="3" type="noConversion"/>
  </si>
  <si>
    <t>融创</t>
    <phoneticPr fontId="3" type="noConversion"/>
  </si>
  <si>
    <t>李萱君</t>
  </si>
  <si>
    <t>25年5月从鹭岛调入融创5%</t>
  </si>
  <si>
    <t>李思忆</t>
  </si>
  <si>
    <t>沙河</t>
    <phoneticPr fontId="3" type="noConversion"/>
  </si>
  <si>
    <t>25年2月从融创调入沙河</t>
  </si>
  <si>
    <t>张芮</t>
  </si>
  <si>
    <t>荣华南路</t>
    <phoneticPr fontId="3" type="noConversion"/>
  </si>
  <si>
    <t>张明艳</t>
  </si>
  <si>
    <t>马宏梅</t>
  </si>
  <si>
    <t>25年4月加2%</t>
  </si>
  <si>
    <t>中和</t>
    <phoneticPr fontId="3" type="noConversion"/>
  </si>
  <si>
    <t>关晓燕</t>
  </si>
  <si>
    <t>从2025年4月开始算中和</t>
  </si>
  <si>
    <t>李红梅</t>
  </si>
  <si>
    <t>骑士郡</t>
    <phoneticPr fontId="3" type="noConversion"/>
  </si>
  <si>
    <t>唐玉芳</t>
  </si>
  <si>
    <t>涌泉</t>
    <phoneticPr fontId="3" type="noConversion"/>
  </si>
  <si>
    <t>康丹</t>
  </si>
  <si>
    <t>从2025年3月开始休产假</t>
  </si>
  <si>
    <t>袁玉</t>
  </si>
  <si>
    <t>川音</t>
    <phoneticPr fontId="3" type="noConversion"/>
  </si>
  <si>
    <t>从2025年6月1日调入川音</t>
  </si>
  <si>
    <t>25年6月入股川音5%</t>
  </si>
  <si>
    <t>秦亚平</t>
  </si>
  <si>
    <t>事业四部</t>
    <phoneticPr fontId="3" type="noConversion"/>
  </si>
  <si>
    <t>刘巧艳</t>
  </si>
  <si>
    <t>康红梅</t>
  </si>
  <si>
    <t>熊艳</t>
  </si>
  <si>
    <t>廖妍</t>
  </si>
  <si>
    <t>未加钱股份2.75%</t>
  </si>
  <si>
    <t>李彩华</t>
  </si>
  <si>
    <t>25年4月加5%</t>
  </si>
  <si>
    <t>蒋圆圆</t>
  </si>
  <si>
    <t>顾红艳</t>
  </si>
  <si>
    <t>24年11月入股</t>
  </si>
  <si>
    <t>冉芳霞</t>
  </si>
  <si>
    <t>25年4月入3%</t>
  </si>
  <si>
    <t>彭龙惠</t>
  </si>
  <si>
    <t>张候敏</t>
  </si>
  <si>
    <t>徐睦瑶</t>
  </si>
  <si>
    <t>25年4月入股10%</t>
  </si>
  <si>
    <t>刘金凤</t>
  </si>
  <si>
    <t>一直在明信股份</t>
  </si>
  <si>
    <t>聂娟</t>
  </si>
  <si>
    <t>康钦</t>
  </si>
  <si>
    <t>荣华北路</t>
    <phoneticPr fontId="3" type="noConversion"/>
  </si>
  <si>
    <t>牟光燕</t>
  </si>
  <si>
    <t>王萍</t>
  </si>
  <si>
    <t>南湖</t>
    <phoneticPr fontId="3" type="noConversion"/>
  </si>
  <si>
    <t>肖静梅</t>
    <phoneticPr fontId="3" type="noConversion"/>
  </si>
  <si>
    <t>双流</t>
    <phoneticPr fontId="3" type="noConversion"/>
  </si>
  <si>
    <t>紫荆</t>
    <phoneticPr fontId="3" type="noConversion"/>
  </si>
  <si>
    <t>饶秋华</t>
  </si>
  <si>
    <t>鹭岛</t>
    <phoneticPr fontId="3" type="noConversion"/>
  </si>
  <si>
    <t>光华</t>
    <phoneticPr fontId="3" type="noConversion"/>
  </si>
  <si>
    <t>龙湖</t>
    <phoneticPr fontId="3" type="noConversion"/>
  </si>
  <si>
    <t>事业五部</t>
    <phoneticPr fontId="3" type="noConversion"/>
  </si>
  <si>
    <t>林萍</t>
  </si>
  <si>
    <t>2025年2月到川师店从3%变成1%  25年4月加钱加股到3%</t>
  </si>
  <si>
    <t>罗雪</t>
  </si>
  <si>
    <t>李巧娇</t>
  </si>
  <si>
    <t>25年4月加3%变成5%</t>
  </si>
  <si>
    <t>谢珂欣</t>
  </si>
  <si>
    <t>刘霞</t>
  </si>
  <si>
    <t>李科</t>
  </si>
  <si>
    <t>25年4月入股5%</t>
  </si>
  <si>
    <t>冷忠翠</t>
  </si>
  <si>
    <t>川师</t>
    <phoneticPr fontId="3" type="noConversion"/>
  </si>
  <si>
    <t>张小娟</t>
  </si>
  <si>
    <t>明信</t>
    <phoneticPr fontId="3" type="noConversion"/>
  </si>
  <si>
    <t>亚洲湾</t>
    <phoneticPr fontId="3" type="noConversion"/>
  </si>
  <si>
    <t>事业六部</t>
    <phoneticPr fontId="3" type="noConversion"/>
  </si>
  <si>
    <t>店长</t>
    <phoneticPr fontId="3" type="noConversion"/>
  </si>
  <si>
    <t>李茂</t>
  </si>
  <si>
    <t>店助</t>
    <phoneticPr fontId="3" type="noConversion"/>
  </si>
  <si>
    <t>郑华跃</t>
  </si>
  <si>
    <t>顾问</t>
    <phoneticPr fontId="3" type="noConversion"/>
  </si>
  <si>
    <t>孙红梅</t>
  </si>
  <si>
    <t>喻容</t>
  </si>
  <si>
    <t>25年3月从光华变到凤凰山</t>
  </si>
  <si>
    <t>徐文平</t>
  </si>
  <si>
    <t>郑巧玲</t>
  </si>
  <si>
    <t>杜兰兰</t>
  </si>
  <si>
    <t>张廷妍</t>
  </si>
  <si>
    <t>大丰</t>
    <phoneticPr fontId="3" type="noConversion"/>
  </si>
  <si>
    <t>蒲草</t>
  </si>
  <si>
    <t>千禧</t>
    <phoneticPr fontId="3" type="noConversion"/>
  </si>
  <si>
    <t>凤凰山</t>
    <phoneticPr fontId="3" type="noConversion"/>
  </si>
  <si>
    <t>科技部</t>
    <phoneticPr fontId="3" type="noConversion"/>
  </si>
  <si>
    <t>夏萍</t>
  </si>
  <si>
    <t>专家</t>
    <phoneticPr fontId="3" type="noConversion"/>
  </si>
  <si>
    <t>赵美艳</t>
  </si>
  <si>
    <t>王方贤</t>
  </si>
  <si>
    <t>老师</t>
    <phoneticPr fontId="3" type="noConversion"/>
  </si>
  <si>
    <t>杨琴</t>
  </si>
  <si>
    <t>戴林</t>
  </si>
  <si>
    <t>蒲俊峰</t>
  </si>
  <si>
    <t>张雪颖</t>
  </si>
  <si>
    <t>张雨露</t>
  </si>
  <si>
    <t>谢宗富</t>
  </si>
  <si>
    <t>余文</t>
  </si>
  <si>
    <t>从25年5月从龙湖变成科技部</t>
  </si>
  <si>
    <t>大项目部主管</t>
    <phoneticPr fontId="3" type="noConversion"/>
  </si>
  <si>
    <t>詹芳英</t>
  </si>
  <si>
    <t>大项目部老师</t>
    <phoneticPr fontId="3" type="noConversion"/>
  </si>
  <si>
    <t>李洁</t>
  </si>
  <si>
    <t>黄桂琴</t>
  </si>
  <si>
    <t>陈思思</t>
  </si>
  <si>
    <t>从25年2月从龙泉调入犀浦</t>
  </si>
  <si>
    <t>人事部主管</t>
    <phoneticPr fontId="3" type="noConversion"/>
  </si>
  <si>
    <t>徐登毅</t>
  </si>
  <si>
    <t>葛敏</t>
  </si>
  <si>
    <t>人事部老师</t>
    <phoneticPr fontId="3" type="noConversion"/>
  </si>
  <si>
    <t>袁小兵</t>
  </si>
  <si>
    <t>教育部总经理</t>
    <phoneticPr fontId="3" type="noConversion"/>
  </si>
  <si>
    <t>欧阳敏</t>
  </si>
  <si>
    <t>马小英</t>
  </si>
  <si>
    <t>教育部老师</t>
    <phoneticPr fontId="3" type="noConversion"/>
  </si>
  <si>
    <t>程燕</t>
  </si>
  <si>
    <t>肖倩</t>
  </si>
  <si>
    <t>财务部主管</t>
    <phoneticPr fontId="3" type="noConversion"/>
  </si>
  <si>
    <t>郭思瑞</t>
  </si>
  <si>
    <t>25年4月加1%</t>
  </si>
  <si>
    <t>财务部老师</t>
    <phoneticPr fontId="3" type="noConversion"/>
  </si>
  <si>
    <t>梁诗雨</t>
    <phoneticPr fontId="3" type="noConversion"/>
  </si>
  <si>
    <t>吴小强</t>
  </si>
  <si>
    <t>25年4月入股大源2%</t>
  </si>
  <si>
    <t>开发部老师</t>
    <phoneticPr fontId="3" type="noConversion"/>
  </si>
  <si>
    <t>李吉原</t>
  </si>
  <si>
    <t>股份合计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</si>
</sst>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等线"/>
      <charset val="134"/>
      <scheme val="minor"/>
    </font>
    <font>
      <sz val="11"/>
      <name val="微软雅黑"/>
      <family val="2"/>
      <charset val="134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微软雅黑"/>
      <family val="2"/>
      <charset val="134"/>
    </font>
    <font>
      <sz val="9"/>
      <color theme="1"/>
      <name val="微软雅黑"/>
      <family val="2"/>
      <charset val="13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rgb="FFB9B9B9"/>
      </left>
      <right style="thin">
        <color rgb="FFB9B9B9"/>
      </right>
      <top style="thin">
        <color rgb="FFB9B9B9"/>
      </top>
      <bottom style="thin">
        <color rgb="FFB9B9B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4" borderId="0" xfId="0" applyFill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58" fontId="0" fillId="4" borderId="0" xfId="0" applyNumberFormat="1" applyFill="1"/>
    <xf numFmtId="0" fontId="0" fillId="4" borderId="0" xfId="0" applyFill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/>
    </xf>
    <xf numFmtId="14" fontId="2" fillId="0" borderId="2" xfId="0" applyNumberFormat="1" applyFont="1" applyBorder="1" applyAlignment="1">
      <alignment horizontal="center" vertical="center"/>
    </xf>
    <xf numFmtId="14" fontId="2" fillId="5" borderId="2" xfId="0" applyNumberFormat="1" applyFont="1" applyFill="1" applyBorder="1" applyAlignment="1">
      <alignment horizontal="center" vertical="center"/>
    </xf>
    <xf numFmtId="14" fontId="2" fillId="5" borderId="3" xfId="0" applyNumberFormat="1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14" fontId="4" fillId="0" borderId="0" xfId="0" applyNumberFormat="1" applyFont="1" applyAlignment="1">
      <alignment vertical="center"/>
    </xf>
    <xf numFmtId="0" fontId="5" fillId="6" borderId="2" xfId="0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14" fontId="5" fillId="0" borderId="0" xfId="0" applyNumberFormat="1" applyFont="1"/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4" fontId="5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www.wps.cn/officeDocument/2023/relationships/customStorage" Target="customStorage/customStorage.xml"/></Relationships>
</file>

<file path=xl/customStorage/customStorage.xml><?xml version="1.0" encoding="utf-8"?>
<customStorage xmlns="https://web.wps.cn/et/2018/main">
  <book/>
  <sheets/>
</customStorage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istrator\xwechat_files\wxid_kjbgkfkshywi12_a59f\msg\file\2025-08\&#23450;&#26399;&#23450;&#39069;&#30003;&#25253;(1).xlsx" TargetMode="External"/><Relationship Id="rId1" Type="http://schemas.openxmlformats.org/officeDocument/2006/relationships/externalLinkPath" Target="/Users/Administrator/xwechat_files/wxid_kjbgkfkshywi12_a59f/msg/file/2025-08/&#23450;&#26399;&#23450;&#39069;&#30003;&#25253;(1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istrator\Desktop\&#25972;&#20307;-8.5\A-a&#21069;&#32622;&#20449;&#24687;\&#21069;&#32622;&#20449;&#24687;-&#32929;&#20221;&#21344;&#27604;&#36164;&#26009;.xlsx" TargetMode="External"/><Relationship Id="rId1" Type="http://schemas.openxmlformats.org/officeDocument/2006/relationships/externalLinkPath" Target="&#21069;&#32622;&#20449;&#24687;-&#32929;&#20221;&#21344;&#27604;&#36164;&#2600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法人"/>
      <sheetName val="开票人"/>
      <sheetName val="更新"/>
      <sheetName val="税务外出"/>
      <sheetName val="税务变动"/>
      <sheetName val="开发票"/>
    </sheetNames>
    <sheetDataSet>
      <sheetData sheetId="0" refreshError="1"/>
      <sheetData sheetId="1" refreshError="1"/>
      <sheetData sheetId="2">
        <row r="1">
          <cell r="C1" t="str">
            <v>门店</v>
          </cell>
          <cell r="E1" t="str">
            <v>执照名称</v>
          </cell>
          <cell r="H1" t="str">
            <v>法人</v>
          </cell>
        </row>
        <row r="2">
          <cell r="C2" t="str">
            <v>绿纤总部</v>
          </cell>
          <cell r="E2" t="str">
            <v>绿纤汇才（成都）科技有限公司</v>
          </cell>
          <cell r="H2" t="str">
            <v>张继荣</v>
          </cell>
        </row>
        <row r="3">
          <cell r="C3" t="str">
            <v>教育部</v>
          </cell>
          <cell r="E3" t="str">
            <v>绿纤聚财（成都）美容有限公司</v>
          </cell>
          <cell r="H3" t="str">
            <v>欧阳敏</v>
          </cell>
        </row>
        <row r="4">
          <cell r="C4" t="str">
            <v>紫荆</v>
          </cell>
          <cell r="E4" t="str">
            <v>高新区绿纤绿色美容院</v>
          </cell>
          <cell r="H4" t="str">
            <v>饶秋华</v>
          </cell>
        </row>
        <row r="5">
          <cell r="C5" t="str">
            <v>龙湖</v>
          </cell>
          <cell r="E5" t="str">
            <v>成华区绿绿纤美容院</v>
          </cell>
          <cell r="H5" t="str">
            <v>马小英</v>
          </cell>
        </row>
        <row r="6">
          <cell r="C6" t="str">
            <v>沙河</v>
          </cell>
          <cell r="E6" t="str">
            <v>成华区绿纤美容杉板桥南二路店</v>
          </cell>
          <cell r="H6" t="str">
            <v>秦亚萍</v>
          </cell>
        </row>
        <row r="7">
          <cell r="C7" t="str">
            <v>华润</v>
          </cell>
          <cell r="E7" t="str">
            <v>成华区绿纤美容双成三路店</v>
          </cell>
          <cell r="H7" t="str">
            <v>易春梅</v>
          </cell>
        </row>
        <row r="8">
          <cell r="C8" t="str">
            <v>静居寺</v>
          </cell>
          <cell r="E8" t="str">
            <v>锦江区新绿纤美容美体店（个体工商户）</v>
          </cell>
          <cell r="H8" t="str">
            <v>陈怡名</v>
          </cell>
        </row>
        <row r="9">
          <cell r="C9">
            <v>468</v>
          </cell>
          <cell r="E9" t="str">
            <v>锦江区绿色纤美容院</v>
          </cell>
          <cell r="H9" t="str">
            <v>邹福贞</v>
          </cell>
        </row>
        <row r="10">
          <cell r="C10" t="str">
            <v>光华</v>
          </cell>
          <cell r="E10" t="str">
            <v>青羊区绿纤纤美容院</v>
          </cell>
          <cell r="H10" t="str">
            <v>夏萍</v>
          </cell>
        </row>
        <row r="11">
          <cell r="C11" t="str">
            <v>融创</v>
          </cell>
          <cell r="E11" t="str">
            <v>锦江区绿色绿纤美容院</v>
          </cell>
          <cell r="H11" t="str">
            <v>曾雨晴</v>
          </cell>
        </row>
        <row r="12">
          <cell r="C12" t="str">
            <v>川师</v>
          </cell>
          <cell r="E12" t="str">
            <v>锦江区绿绿纤美容院</v>
          </cell>
          <cell r="H12" t="str">
            <v>张小娟</v>
          </cell>
        </row>
        <row r="13">
          <cell r="C13" t="str">
            <v>鹭岛</v>
          </cell>
          <cell r="E13" t="str">
            <v>武侯区绿绿绿纤美容院</v>
          </cell>
          <cell r="H13" t="str">
            <v>饶秋华</v>
          </cell>
        </row>
        <row r="14">
          <cell r="C14" t="str">
            <v>龙泉</v>
          </cell>
          <cell r="E14" t="str">
            <v>龙泉驿区龙泉街办绿绿绿纤美容院</v>
          </cell>
          <cell r="H14" t="str">
            <v>邹福贞</v>
          </cell>
        </row>
        <row r="15">
          <cell r="C15" t="str">
            <v>荣华南路</v>
          </cell>
          <cell r="E15" t="str">
            <v>高新区绿绿纤美容院（个体工商户）</v>
          </cell>
          <cell r="H15" t="str">
            <v>邓丽莉</v>
          </cell>
        </row>
        <row r="16">
          <cell r="C16" t="str">
            <v>荣华北路</v>
          </cell>
          <cell r="E16" t="str">
            <v>高新区绿蓉绿纤美容院</v>
          </cell>
          <cell r="H16" t="str">
            <v>饶秋华</v>
          </cell>
        </row>
        <row r="17">
          <cell r="C17" t="str">
            <v>涌泉</v>
          </cell>
          <cell r="E17" t="str">
            <v>温江鸿运绿纤美容馆（个体工商户）</v>
          </cell>
          <cell r="H17" t="str">
            <v>康丹</v>
          </cell>
        </row>
        <row r="18">
          <cell r="C18" t="str">
            <v>大丰</v>
          </cell>
          <cell r="E18" t="str">
            <v>新都区绿雾绿纤美容店</v>
          </cell>
          <cell r="H18" t="str">
            <v>李茂</v>
          </cell>
        </row>
        <row r="19">
          <cell r="C19" t="str">
            <v>双流</v>
          </cell>
          <cell r="E19" t="str">
            <v>双流鸿运绿纤美容院（个体工商户）</v>
          </cell>
          <cell r="H19" t="str">
            <v>王晓琳</v>
          </cell>
        </row>
        <row r="20">
          <cell r="C20" t="str">
            <v>骑士郡</v>
          </cell>
          <cell r="E20" t="str">
            <v>双流区绿纤色美容院</v>
          </cell>
          <cell r="H20" t="str">
            <v>竹艳梅</v>
          </cell>
        </row>
        <row r="21">
          <cell r="C21" t="str">
            <v>明信</v>
          </cell>
          <cell r="E21" t="str">
            <v>温江区绿绿绿纤美容院</v>
          </cell>
          <cell r="H21" t="str">
            <v>刘金凤</v>
          </cell>
        </row>
        <row r="22">
          <cell r="C22" t="str">
            <v>犀浦</v>
          </cell>
          <cell r="E22" t="str">
            <v>郫都区绿纤美容院</v>
          </cell>
          <cell r="H22" t="str">
            <v>曾玉莲</v>
          </cell>
        </row>
        <row r="23">
          <cell r="C23" t="str">
            <v>千禧</v>
          </cell>
          <cell r="E23" t="str">
            <v>温江绿色美容院</v>
          </cell>
          <cell r="H23" t="str">
            <v>蒲草</v>
          </cell>
        </row>
        <row r="24">
          <cell r="C24" t="str">
            <v>亚洲湾</v>
          </cell>
          <cell r="E24" t="str">
            <v>温江区绿色纤美容院</v>
          </cell>
          <cell r="H24" t="str">
            <v>张小娟</v>
          </cell>
        </row>
        <row r="25">
          <cell r="C25" t="str">
            <v>中和</v>
          </cell>
          <cell r="E25" t="str">
            <v>高新区新绿纤美容馆</v>
          </cell>
          <cell r="H25" t="str">
            <v>王桂明</v>
          </cell>
        </row>
        <row r="26">
          <cell r="C26" t="str">
            <v>凤凰山</v>
          </cell>
          <cell r="E26" t="str">
            <v>新都区新美绿纤美容美体店（个体工商户）</v>
          </cell>
          <cell r="H26" t="str">
            <v>魏柯</v>
          </cell>
        </row>
        <row r="27">
          <cell r="C27" t="str">
            <v>南湖</v>
          </cell>
          <cell r="E27" t="str">
            <v>双流区右岸绿纤美容店（个体工商户）</v>
          </cell>
          <cell r="H27" t="str">
            <v>龚茜</v>
          </cell>
        </row>
        <row r="28">
          <cell r="C28" t="str">
            <v>优品道</v>
          </cell>
          <cell r="E28" t="str">
            <v>新都区新纤绿纤美容美体店（个体工商户）</v>
          </cell>
          <cell r="H28" t="str">
            <v>张清华</v>
          </cell>
        </row>
        <row r="29">
          <cell r="C29" t="str">
            <v>大源</v>
          </cell>
          <cell r="E29" t="str">
            <v>高新区绿纤美容店（个体工商户）</v>
          </cell>
          <cell r="H29" t="str">
            <v>秦娜</v>
          </cell>
        </row>
        <row r="30">
          <cell r="C30" t="str">
            <v>红光</v>
          </cell>
          <cell r="E30" t="str">
            <v>郫都区新绿纤美容店（个体工商户）</v>
          </cell>
          <cell r="H30" t="str">
            <v>宋林琳</v>
          </cell>
        </row>
        <row r="31">
          <cell r="C31" t="str">
            <v>保利</v>
          </cell>
          <cell r="E31" t="str">
            <v>金牛区鸿运绿纤美容院（个体工商户）</v>
          </cell>
          <cell r="H31" t="str">
            <v>张艳秋</v>
          </cell>
        </row>
        <row r="32">
          <cell r="C32" t="str">
            <v>龙城国际</v>
          </cell>
          <cell r="E32" t="str">
            <v>郫都区汇聚财绿纤美容店（个体工商户）</v>
          </cell>
          <cell r="H32" t="str">
            <v>李吉原</v>
          </cell>
        </row>
        <row r="33">
          <cell r="C33" t="str">
            <v>川音</v>
          </cell>
          <cell r="E33" t="str">
            <v>新都区汇才绿纤美容店（个体工商户）</v>
          </cell>
          <cell r="H33" t="str">
            <v>欧阳敏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全明细"/>
      <sheetName val="门店统计表"/>
    </sheetNames>
    <sheetDataSet>
      <sheetData sheetId="0">
        <row r="1">
          <cell r="B1" t="str">
            <v>门店</v>
          </cell>
          <cell r="E1" t="str">
            <v>股东比列</v>
          </cell>
        </row>
        <row r="2">
          <cell r="B2" t="str">
            <v>静居寺</v>
          </cell>
          <cell r="E2">
            <v>0.05</v>
          </cell>
        </row>
        <row r="3">
          <cell r="B3" t="str">
            <v>静居寺</v>
          </cell>
          <cell r="E3">
            <v>0.01</v>
          </cell>
        </row>
        <row r="4">
          <cell r="B4" t="str">
            <v>静居寺</v>
          </cell>
          <cell r="E4">
            <v>0.02</v>
          </cell>
        </row>
        <row r="5">
          <cell r="B5" t="str">
            <v>静居寺</v>
          </cell>
          <cell r="E5">
            <v>0.01</v>
          </cell>
        </row>
        <row r="6">
          <cell r="B6" t="str">
            <v>静居寺</v>
          </cell>
          <cell r="E6">
            <v>0.01</v>
          </cell>
        </row>
        <row r="7">
          <cell r="B7" t="str">
            <v>华润</v>
          </cell>
          <cell r="E7">
            <v>0.1</v>
          </cell>
        </row>
        <row r="8">
          <cell r="B8" t="str">
            <v>华润</v>
          </cell>
          <cell r="E8">
            <v>0.03</v>
          </cell>
        </row>
        <row r="9">
          <cell r="B9" t="str">
            <v>华润</v>
          </cell>
          <cell r="E9">
            <v>0.05</v>
          </cell>
        </row>
        <row r="10">
          <cell r="B10">
            <v>468</v>
          </cell>
          <cell r="E10">
            <v>0.1</v>
          </cell>
        </row>
        <row r="11">
          <cell r="B11">
            <v>468</v>
          </cell>
          <cell r="E11">
            <v>0.03</v>
          </cell>
        </row>
        <row r="12">
          <cell r="B12">
            <v>468</v>
          </cell>
          <cell r="E12">
            <v>0.04</v>
          </cell>
        </row>
        <row r="13">
          <cell r="B13" t="str">
            <v>红光</v>
          </cell>
          <cell r="E13">
            <v>0.05</v>
          </cell>
        </row>
        <row r="14">
          <cell r="B14" t="str">
            <v>红光</v>
          </cell>
          <cell r="E14">
            <v>0.03</v>
          </cell>
        </row>
        <row r="15">
          <cell r="B15" t="str">
            <v>红光</v>
          </cell>
          <cell r="E15">
            <v>0.03</v>
          </cell>
        </row>
        <row r="16">
          <cell r="B16" t="str">
            <v>犀浦</v>
          </cell>
          <cell r="E16">
            <v>0.1</v>
          </cell>
        </row>
        <row r="17">
          <cell r="B17" t="str">
            <v>犀浦</v>
          </cell>
          <cell r="E17">
            <v>0.03</v>
          </cell>
        </row>
        <row r="18">
          <cell r="B18" t="str">
            <v>犀浦</v>
          </cell>
          <cell r="E18">
            <v>0.03</v>
          </cell>
        </row>
        <row r="19">
          <cell r="B19" t="str">
            <v>龙城国际</v>
          </cell>
          <cell r="E19">
            <v>0.1</v>
          </cell>
        </row>
        <row r="20">
          <cell r="B20" t="str">
            <v>红光</v>
          </cell>
          <cell r="E20">
            <v>0.1</v>
          </cell>
        </row>
        <row r="21">
          <cell r="B21" t="str">
            <v>龙城国际</v>
          </cell>
          <cell r="E21">
            <v>0.05</v>
          </cell>
        </row>
        <row r="22">
          <cell r="B22" t="str">
            <v>静居寺</v>
          </cell>
          <cell r="E22">
            <v>0.1</v>
          </cell>
        </row>
        <row r="23">
          <cell r="B23" t="str">
            <v>华润</v>
          </cell>
          <cell r="E23">
            <v>0.1</v>
          </cell>
        </row>
        <row r="24">
          <cell r="B24">
            <v>468</v>
          </cell>
          <cell r="E24">
            <v>0.1</v>
          </cell>
        </row>
        <row r="25">
          <cell r="B25" t="str">
            <v>犀浦</v>
          </cell>
          <cell r="E25">
            <v>0.1</v>
          </cell>
        </row>
        <row r="26">
          <cell r="B26" t="str">
            <v>红光</v>
          </cell>
          <cell r="E26">
            <v>0.1</v>
          </cell>
        </row>
        <row r="27">
          <cell r="B27" t="str">
            <v>优品道</v>
          </cell>
          <cell r="E27">
            <v>0.1</v>
          </cell>
        </row>
        <row r="28">
          <cell r="B28" t="str">
            <v>优品道</v>
          </cell>
          <cell r="E28">
            <v>0.05</v>
          </cell>
        </row>
        <row r="29">
          <cell r="B29" t="str">
            <v>优品道</v>
          </cell>
          <cell r="E29">
            <v>0.05</v>
          </cell>
        </row>
        <row r="30">
          <cell r="B30" t="str">
            <v>大源</v>
          </cell>
          <cell r="E30">
            <v>0.03</v>
          </cell>
        </row>
        <row r="31">
          <cell r="B31" t="str">
            <v>大源</v>
          </cell>
          <cell r="E31">
            <v>0.05</v>
          </cell>
        </row>
        <row r="32">
          <cell r="B32" t="str">
            <v>保利</v>
          </cell>
          <cell r="E32">
            <v>0.05</v>
          </cell>
        </row>
        <row r="33">
          <cell r="B33" t="str">
            <v>大源</v>
          </cell>
          <cell r="E33">
            <v>0.1</v>
          </cell>
        </row>
        <row r="34">
          <cell r="B34" t="str">
            <v>优品道</v>
          </cell>
          <cell r="E34">
            <v>0.03</v>
          </cell>
        </row>
        <row r="35">
          <cell r="B35" t="str">
            <v>保利</v>
          </cell>
          <cell r="E35">
            <v>0.03</v>
          </cell>
        </row>
        <row r="36">
          <cell r="B36" t="str">
            <v>融创</v>
          </cell>
          <cell r="E36">
            <v>0.05</v>
          </cell>
        </row>
        <row r="37">
          <cell r="B37" t="str">
            <v>融创</v>
          </cell>
          <cell r="E37">
            <v>0.03</v>
          </cell>
        </row>
        <row r="38">
          <cell r="B38" t="str">
            <v>沙河</v>
          </cell>
          <cell r="E38">
            <v>0.05</v>
          </cell>
        </row>
        <row r="39">
          <cell r="B39" t="str">
            <v>沙河</v>
          </cell>
          <cell r="E39">
            <v>0.03</v>
          </cell>
        </row>
        <row r="40">
          <cell r="B40" t="str">
            <v>荣华南路</v>
          </cell>
          <cell r="E40">
            <v>0.1</v>
          </cell>
        </row>
        <row r="41">
          <cell r="B41" t="str">
            <v>荣华南路</v>
          </cell>
          <cell r="E41">
            <v>0.03</v>
          </cell>
        </row>
        <row r="42">
          <cell r="B42" t="str">
            <v>荣华南路</v>
          </cell>
          <cell r="E42">
            <v>0.05</v>
          </cell>
        </row>
        <row r="43">
          <cell r="B43" t="str">
            <v>中和</v>
          </cell>
          <cell r="E43">
            <v>0.05</v>
          </cell>
        </row>
        <row r="44">
          <cell r="B44" t="str">
            <v>中和</v>
          </cell>
          <cell r="E44">
            <v>0.02</v>
          </cell>
        </row>
        <row r="45">
          <cell r="B45" t="str">
            <v>中和</v>
          </cell>
          <cell r="E45">
            <v>0.03</v>
          </cell>
        </row>
        <row r="46">
          <cell r="B46" t="str">
            <v>骑士郡</v>
          </cell>
          <cell r="E46">
            <v>0.03</v>
          </cell>
        </row>
        <row r="47">
          <cell r="B47" t="str">
            <v>涌泉</v>
          </cell>
          <cell r="E47">
            <v>0.1</v>
          </cell>
        </row>
        <row r="48">
          <cell r="B48" t="str">
            <v>涌泉</v>
          </cell>
          <cell r="E48">
            <v>0.05</v>
          </cell>
        </row>
        <row r="49">
          <cell r="B49" t="str">
            <v>涌泉</v>
          </cell>
          <cell r="E49">
            <v>0.05</v>
          </cell>
        </row>
        <row r="50">
          <cell r="B50" t="str">
            <v>川音</v>
          </cell>
          <cell r="E50">
            <v>0.03</v>
          </cell>
        </row>
        <row r="51">
          <cell r="B51" t="str">
            <v>融创</v>
          </cell>
          <cell r="E51">
            <v>0.1</v>
          </cell>
        </row>
        <row r="52">
          <cell r="B52" t="str">
            <v>川音</v>
          </cell>
          <cell r="E52">
            <v>0.05</v>
          </cell>
        </row>
        <row r="53">
          <cell r="B53" t="str">
            <v>沙河</v>
          </cell>
          <cell r="E53">
            <v>0.1</v>
          </cell>
        </row>
        <row r="54">
          <cell r="B54" t="str">
            <v>融创</v>
          </cell>
          <cell r="E54">
            <v>0.1</v>
          </cell>
        </row>
        <row r="55">
          <cell r="B55" t="str">
            <v>骑士郡</v>
          </cell>
          <cell r="E55">
            <v>0.1</v>
          </cell>
        </row>
        <row r="56">
          <cell r="B56" t="str">
            <v>荣华南路</v>
          </cell>
          <cell r="E56">
            <v>0.1</v>
          </cell>
        </row>
        <row r="57">
          <cell r="B57" t="str">
            <v>中和</v>
          </cell>
          <cell r="E57">
            <v>0.1</v>
          </cell>
        </row>
        <row r="58">
          <cell r="B58" t="str">
            <v>涌泉</v>
          </cell>
          <cell r="E58">
            <v>0.1</v>
          </cell>
        </row>
        <row r="59">
          <cell r="B59" t="str">
            <v>川音</v>
          </cell>
          <cell r="E59">
            <v>0.1</v>
          </cell>
        </row>
        <row r="60">
          <cell r="B60" t="str">
            <v>紫荆</v>
          </cell>
          <cell r="E60">
            <v>0.05</v>
          </cell>
        </row>
        <row r="61">
          <cell r="B61" t="str">
            <v>紫荆</v>
          </cell>
          <cell r="E61">
            <v>0.03</v>
          </cell>
        </row>
        <row r="62">
          <cell r="B62" t="str">
            <v>紫荆</v>
          </cell>
          <cell r="E62">
            <v>0.02</v>
          </cell>
        </row>
        <row r="63">
          <cell r="B63" t="str">
            <v>紫荆</v>
          </cell>
          <cell r="E63">
            <v>0.02</v>
          </cell>
        </row>
        <row r="64">
          <cell r="B64" t="str">
            <v>南湖</v>
          </cell>
          <cell r="E64">
            <v>0.05</v>
          </cell>
        </row>
        <row r="65">
          <cell r="B65" t="str">
            <v>南湖</v>
          </cell>
          <cell r="E65">
            <v>2.75E-2</v>
          </cell>
        </row>
        <row r="66">
          <cell r="B66" t="str">
            <v>南湖</v>
          </cell>
          <cell r="E66">
            <v>2.75E-2</v>
          </cell>
        </row>
        <row r="67">
          <cell r="B67" t="str">
            <v>鹭岛</v>
          </cell>
          <cell r="E67">
            <v>0.1</v>
          </cell>
        </row>
        <row r="68">
          <cell r="B68" t="str">
            <v>鹭岛</v>
          </cell>
          <cell r="E68">
            <v>2.75E-2</v>
          </cell>
        </row>
        <row r="69">
          <cell r="B69" t="str">
            <v>鹭岛</v>
          </cell>
          <cell r="E69">
            <v>0.05</v>
          </cell>
        </row>
        <row r="70">
          <cell r="B70" t="str">
            <v>双流</v>
          </cell>
          <cell r="E70">
            <v>0.1</v>
          </cell>
        </row>
        <row r="71">
          <cell r="B71" t="str">
            <v>双流</v>
          </cell>
          <cell r="E71">
            <v>2.75E-2</v>
          </cell>
        </row>
        <row r="72">
          <cell r="B72" t="str">
            <v>龙湖</v>
          </cell>
          <cell r="E72">
            <v>0.05</v>
          </cell>
        </row>
        <row r="73">
          <cell r="B73" t="str">
            <v>龙湖</v>
          </cell>
          <cell r="E73">
            <v>0.02</v>
          </cell>
        </row>
        <row r="74">
          <cell r="B74" t="str">
            <v>龙湖</v>
          </cell>
          <cell r="E74">
            <v>2.75E-2</v>
          </cell>
        </row>
        <row r="75">
          <cell r="B75" t="str">
            <v>光华</v>
          </cell>
          <cell r="E75">
            <v>0.1</v>
          </cell>
        </row>
        <row r="76">
          <cell r="B76" t="str">
            <v>光华</v>
          </cell>
          <cell r="E76">
            <v>0.1</v>
          </cell>
        </row>
        <row r="77">
          <cell r="B77" t="str">
            <v>光华</v>
          </cell>
          <cell r="E77">
            <v>0.02</v>
          </cell>
        </row>
        <row r="78">
          <cell r="B78" t="str">
            <v>光华</v>
          </cell>
          <cell r="E78">
            <v>2.75E-2</v>
          </cell>
        </row>
        <row r="79">
          <cell r="B79" t="str">
            <v>光华</v>
          </cell>
          <cell r="E79">
            <v>2.75E-2</v>
          </cell>
        </row>
        <row r="80">
          <cell r="B80" t="str">
            <v>荣华北路</v>
          </cell>
          <cell r="E80">
            <v>0.1</v>
          </cell>
        </row>
        <row r="81">
          <cell r="B81" t="str">
            <v>荣华北路</v>
          </cell>
          <cell r="E81">
            <v>2.75E-2</v>
          </cell>
        </row>
        <row r="82">
          <cell r="B82" t="str">
            <v>荣华北路</v>
          </cell>
          <cell r="E82">
            <v>0.05</v>
          </cell>
        </row>
        <row r="83">
          <cell r="B83" t="str">
            <v>南湖</v>
          </cell>
          <cell r="E83">
            <v>0.05</v>
          </cell>
        </row>
        <row r="84">
          <cell r="B84" t="str">
            <v>双流</v>
          </cell>
          <cell r="E84">
            <v>0.05</v>
          </cell>
        </row>
        <row r="85">
          <cell r="B85" t="str">
            <v>紫荆</v>
          </cell>
          <cell r="E85">
            <v>0.1</v>
          </cell>
        </row>
        <row r="86">
          <cell r="B86" t="str">
            <v>南湖</v>
          </cell>
          <cell r="E86">
            <v>0.1</v>
          </cell>
        </row>
        <row r="87">
          <cell r="B87" t="str">
            <v>鹭岛</v>
          </cell>
          <cell r="E87">
            <v>0.1</v>
          </cell>
        </row>
        <row r="88">
          <cell r="B88" t="str">
            <v>荣华北路</v>
          </cell>
          <cell r="E88">
            <v>0.1</v>
          </cell>
        </row>
        <row r="89">
          <cell r="B89" t="str">
            <v>光华</v>
          </cell>
          <cell r="E89">
            <v>0.1</v>
          </cell>
        </row>
        <row r="90">
          <cell r="B90" t="str">
            <v>双流</v>
          </cell>
          <cell r="E90">
            <v>0.1</v>
          </cell>
        </row>
        <row r="91">
          <cell r="B91" t="str">
            <v>龙湖</v>
          </cell>
          <cell r="E91">
            <v>0.05</v>
          </cell>
        </row>
        <row r="92">
          <cell r="B92" t="str">
            <v>川师</v>
          </cell>
          <cell r="E92">
            <v>0.1</v>
          </cell>
        </row>
        <row r="93">
          <cell r="B93" t="str">
            <v>川师</v>
          </cell>
          <cell r="E93">
            <v>0.03</v>
          </cell>
        </row>
        <row r="94">
          <cell r="B94" t="str">
            <v>川师</v>
          </cell>
          <cell r="E94">
            <v>0.02</v>
          </cell>
        </row>
        <row r="95">
          <cell r="B95" t="str">
            <v>川师</v>
          </cell>
          <cell r="E95">
            <v>0.05</v>
          </cell>
        </row>
        <row r="96">
          <cell r="B96" t="str">
            <v>亚洲湾</v>
          </cell>
          <cell r="E96">
            <v>0.05</v>
          </cell>
        </row>
        <row r="97">
          <cell r="B97" t="str">
            <v>亚洲湾</v>
          </cell>
          <cell r="E97">
            <v>0.02</v>
          </cell>
        </row>
        <row r="98">
          <cell r="B98" t="str">
            <v>亚洲湾</v>
          </cell>
          <cell r="E98">
            <v>0.03</v>
          </cell>
        </row>
        <row r="99">
          <cell r="B99" t="str">
            <v>亚洲湾</v>
          </cell>
          <cell r="E99">
            <v>0.05</v>
          </cell>
        </row>
        <row r="100">
          <cell r="B100" t="str">
            <v>明信</v>
          </cell>
          <cell r="E100">
            <v>0.03</v>
          </cell>
        </row>
        <row r="101">
          <cell r="B101" t="str">
            <v>明信</v>
          </cell>
          <cell r="E101">
            <v>0.03</v>
          </cell>
        </row>
        <row r="102">
          <cell r="B102" t="str">
            <v>川师</v>
          </cell>
          <cell r="E102">
            <v>0.1</v>
          </cell>
        </row>
        <row r="103">
          <cell r="B103" t="str">
            <v>明信</v>
          </cell>
          <cell r="E103">
            <v>0.1</v>
          </cell>
        </row>
        <row r="104">
          <cell r="B104" t="str">
            <v>亚洲湾</v>
          </cell>
          <cell r="E104">
            <v>0.05</v>
          </cell>
        </row>
        <row r="105">
          <cell r="B105" t="str">
            <v>大丰</v>
          </cell>
          <cell r="E105">
            <v>0.1</v>
          </cell>
        </row>
        <row r="106">
          <cell r="B106" t="str">
            <v>大丰</v>
          </cell>
          <cell r="E106">
            <v>0.03</v>
          </cell>
        </row>
        <row r="107">
          <cell r="B107" t="str">
            <v>大丰</v>
          </cell>
          <cell r="E107">
            <v>0.03</v>
          </cell>
        </row>
        <row r="108">
          <cell r="B108" t="str">
            <v>凤凰山</v>
          </cell>
          <cell r="E108">
            <v>0.1</v>
          </cell>
        </row>
        <row r="109">
          <cell r="B109" t="str">
            <v>凤凰山</v>
          </cell>
          <cell r="E109">
            <v>0.05</v>
          </cell>
        </row>
        <row r="110">
          <cell r="B110" t="str">
            <v>凤凰山</v>
          </cell>
          <cell r="E110">
            <v>0.05</v>
          </cell>
        </row>
        <row r="111">
          <cell r="B111" t="str">
            <v>千禧</v>
          </cell>
          <cell r="E111">
            <v>0.1</v>
          </cell>
        </row>
        <row r="112">
          <cell r="B112" t="str">
            <v>千禧</v>
          </cell>
          <cell r="E112">
            <v>0.03</v>
          </cell>
        </row>
        <row r="113">
          <cell r="B113" t="str">
            <v>千禧</v>
          </cell>
          <cell r="E113">
            <v>0.03</v>
          </cell>
        </row>
        <row r="114">
          <cell r="B114" t="str">
            <v>千禧</v>
          </cell>
          <cell r="E114">
            <v>0.03</v>
          </cell>
        </row>
        <row r="115">
          <cell r="B115" t="str">
            <v>大丰</v>
          </cell>
          <cell r="E115">
            <v>0.1</v>
          </cell>
        </row>
        <row r="116">
          <cell r="B116" t="str">
            <v>千禧</v>
          </cell>
          <cell r="E116">
            <v>0.1</v>
          </cell>
        </row>
        <row r="117">
          <cell r="B117" t="str">
            <v>凤凰山</v>
          </cell>
          <cell r="E117">
            <v>0.1</v>
          </cell>
        </row>
        <row r="118">
          <cell r="B118" t="str">
            <v>科技一部</v>
          </cell>
          <cell r="E118">
            <v>0.15</v>
          </cell>
        </row>
        <row r="119">
          <cell r="B119" t="str">
            <v>科技一部</v>
          </cell>
          <cell r="E119">
            <v>0.05</v>
          </cell>
        </row>
        <row r="120">
          <cell r="B120" t="str">
            <v>科技一部</v>
          </cell>
          <cell r="E120">
            <v>0.05</v>
          </cell>
        </row>
        <row r="121">
          <cell r="B121" t="str">
            <v>科技一部</v>
          </cell>
          <cell r="E121">
            <v>0.03</v>
          </cell>
        </row>
        <row r="122">
          <cell r="B122" t="str">
            <v>科技一部</v>
          </cell>
          <cell r="E122">
            <v>0.03</v>
          </cell>
        </row>
        <row r="123">
          <cell r="B123" t="str">
            <v>科技一部</v>
          </cell>
          <cell r="E123">
            <v>0.03</v>
          </cell>
        </row>
        <row r="124">
          <cell r="B124" t="str">
            <v>科技二部</v>
          </cell>
          <cell r="E124">
            <v>0.05</v>
          </cell>
        </row>
        <row r="125">
          <cell r="B125" t="str">
            <v>科技二部</v>
          </cell>
          <cell r="E125">
            <v>0.05</v>
          </cell>
        </row>
        <row r="126">
          <cell r="B126" t="str">
            <v>科技二部</v>
          </cell>
          <cell r="E126">
            <v>0.05</v>
          </cell>
        </row>
        <row r="127">
          <cell r="B127" t="str">
            <v>科技二部</v>
          </cell>
          <cell r="E127">
            <v>0.02</v>
          </cell>
        </row>
        <row r="128">
          <cell r="B128" t="str">
            <v>龙湖</v>
          </cell>
          <cell r="E128">
            <v>0.05</v>
          </cell>
        </row>
        <row r="129">
          <cell r="B129" t="str">
            <v>凤凰山</v>
          </cell>
          <cell r="E129">
            <v>0.05</v>
          </cell>
        </row>
        <row r="130">
          <cell r="B130" t="str">
            <v>千禧</v>
          </cell>
          <cell r="E130">
            <v>0.05</v>
          </cell>
        </row>
        <row r="131">
          <cell r="B131" t="str">
            <v>双流</v>
          </cell>
          <cell r="E131">
            <v>0.05</v>
          </cell>
        </row>
        <row r="132">
          <cell r="B132" t="str">
            <v>犀浦</v>
          </cell>
          <cell r="E132">
            <v>0.03</v>
          </cell>
        </row>
        <row r="133">
          <cell r="B133" t="str">
            <v>静居寺</v>
          </cell>
          <cell r="E133">
            <v>0.05</v>
          </cell>
        </row>
        <row r="134">
          <cell r="B134" t="str">
            <v>沙河</v>
          </cell>
          <cell r="E134">
            <v>0.03</v>
          </cell>
        </row>
        <row r="135">
          <cell r="B135" t="str">
            <v>静居寺</v>
          </cell>
          <cell r="E135">
            <v>0.01</v>
          </cell>
        </row>
        <row r="136">
          <cell r="B136" t="str">
            <v>沙河</v>
          </cell>
          <cell r="E136">
            <v>0.03</v>
          </cell>
        </row>
        <row r="137">
          <cell r="B137" t="str">
            <v>双流</v>
          </cell>
          <cell r="E137">
            <v>0.05</v>
          </cell>
        </row>
        <row r="138">
          <cell r="B138" t="str">
            <v>龙湖</v>
          </cell>
          <cell r="E138">
            <v>0.05</v>
          </cell>
        </row>
        <row r="139">
          <cell r="B139" t="str">
            <v>亚洲湾</v>
          </cell>
          <cell r="E139">
            <v>0.02</v>
          </cell>
        </row>
        <row r="140">
          <cell r="B140" t="str">
            <v>中和</v>
          </cell>
          <cell r="E140">
            <v>0.03</v>
          </cell>
        </row>
        <row r="141">
          <cell r="B141" t="str">
            <v>优品道</v>
          </cell>
          <cell r="E141">
            <v>0.03</v>
          </cell>
        </row>
        <row r="142">
          <cell r="B142" t="str">
            <v>骑士郡</v>
          </cell>
          <cell r="E142">
            <v>0.03</v>
          </cell>
        </row>
        <row r="143">
          <cell r="B143" t="str">
            <v>大丰</v>
          </cell>
          <cell r="E143">
            <v>0.03</v>
          </cell>
        </row>
        <row r="144">
          <cell r="B144" t="str">
            <v>南湖</v>
          </cell>
          <cell r="E144">
            <v>0.03</v>
          </cell>
        </row>
        <row r="145">
          <cell r="B145" t="str">
            <v>鹭岛</v>
          </cell>
          <cell r="E145">
            <v>0.02</v>
          </cell>
        </row>
        <row r="146">
          <cell r="B146" t="str">
            <v>骑士郡</v>
          </cell>
          <cell r="E146">
            <v>0.05</v>
          </cell>
        </row>
        <row r="147">
          <cell r="B147" t="str">
            <v>千禧</v>
          </cell>
          <cell r="E147">
            <v>0.03</v>
          </cell>
        </row>
        <row r="148">
          <cell r="B148" t="str">
            <v>大源</v>
          </cell>
          <cell r="E148">
            <v>0.02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2"/>
  <sheetViews>
    <sheetView workbookViewId="0">
      <selection activeCell="L14" sqref="L14"/>
    </sheetView>
  </sheetViews>
  <sheetFormatPr defaultColWidth="9" defaultRowHeight="14.25" x14ac:dyDescent="0.3"/>
  <cols>
    <col min="1" max="1" width="7.5" style="29" bestFit="1" customWidth="1"/>
    <col min="2" max="2" width="16.25" style="29" bestFit="1" customWidth="1"/>
    <col min="3" max="3" width="7.5" style="29" bestFit="1" customWidth="1"/>
    <col min="4" max="4" width="15.125" style="31" customWidth="1"/>
    <col min="5" max="5" width="9" style="31"/>
    <col min="6" max="6" width="36.5" style="31" customWidth="1"/>
    <col min="7" max="7" width="7.125" style="31" customWidth="1"/>
    <col min="8" max="8" width="12.75" style="31" customWidth="1"/>
    <col min="9" max="9" width="16.75" style="31" customWidth="1"/>
    <col min="10" max="10" width="9.75" style="35" bestFit="1" customWidth="1"/>
    <col min="11" max="11" width="9.75" style="35" customWidth="1"/>
    <col min="12" max="12" width="32.125" style="35" bestFit="1" customWidth="1"/>
    <col min="13" max="13" width="9.75" style="35" customWidth="1"/>
    <col min="14" max="14" width="9.75" style="32" customWidth="1"/>
    <col min="15" max="17" width="9" style="28" customWidth="1"/>
    <col min="18" max="18" width="9" style="25"/>
    <col min="19" max="19" width="15.25" style="26" customWidth="1"/>
    <col min="20" max="20" width="14.125" style="26" customWidth="1"/>
    <col min="21" max="21" width="16.625" style="25" customWidth="1"/>
    <col min="22" max="22" width="13.5" style="25" customWidth="1"/>
    <col min="23" max="27" width="9" style="25"/>
    <col min="28" max="16384" width="9" style="28"/>
  </cols>
  <sheetData>
    <row r="1" spans="1:17" x14ac:dyDescent="0.3">
      <c r="A1" s="27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27" t="s">
        <v>5</v>
      </c>
      <c r="G1" s="27" t="s">
        <v>6</v>
      </c>
      <c r="H1" s="27" t="s">
        <v>7</v>
      </c>
      <c r="I1" s="27" t="s">
        <v>8</v>
      </c>
      <c r="J1" s="27" t="s">
        <v>305</v>
      </c>
      <c r="K1" s="33" t="s">
        <v>309</v>
      </c>
      <c r="L1" s="33" t="s">
        <v>307</v>
      </c>
      <c r="M1" s="33" t="s">
        <v>306</v>
      </c>
      <c r="N1" s="33" t="s">
        <v>308</v>
      </c>
      <c r="O1" s="33"/>
      <c r="P1" s="33"/>
      <c r="Q1" s="34"/>
    </row>
    <row r="2" spans="1:17" x14ac:dyDescent="0.3">
      <c r="A2" s="29" t="s">
        <v>11</v>
      </c>
      <c r="B2" s="30" t="s">
        <v>12</v>
      </c>
      <c r="C2" s="30" t="s">
        <v>13</v>
      </c>
      <c r="D2" s="31">
        <v>0</v>
      </c>
      <c r="E2" s="31">
        <v>0</v>
      </c>
      <c r="F2" s="31">
        <v>0</v>
      </c>
      <c r="G2" s="31">
        <v>0</v>
      </c>
      <c r="H2" s="31">
        <v>0</v>
      </c>
      <c r="I2" s="31">
        <v>0</v>
      </c>
      <c r="L2" s="35" t="str">
        <f>_xlfn.XLOOKUP(C2,[1]更新!$C:$C,[1]更新!$E:$E,0)</f>
        <v>绿纤汇才（成都）科技有限公司</v>
      </c>
      <c r="M2" s="35" t="str">
        <f>_xlfn.XLOOKUP(C2,[1]更新!$C:$C,[1]更新!$H:$H,0)</f>
        <v>张继荣</v>
      </c>
    </row>
    <row r="3" spans="1:17" ht="15.75" customHeight="1" x14ac:dyDescent="0.3">
      <c r="A3" s="29" t="s">
        <v>16</v>
      </c>
      <c r="B3" s="30" t="s">
        <v>17</v>
      </c>
      <c r="C3" s="30" t="s">
        <v>18</v>
      </c>
      <c r="D3" s="31" t="s">
        <v>19</v>
      </c>
      <c r="E3" s="31" t="s">
        <v>20</v>
      </c>
      <c r="F3" s="31" t="s">
        <v>21</v>
      </c>
      <c r="G3" s="31" t="s">
        <v>22</v>
      </c>
      <c r="H3" s="31">
        <v>18782002235</v>
      </c>
      <c r="I3" s="31" t="s">
        <v>23</v>
      </c>
      <c r="J3" s="35">
        <v>41183</v>
      </c>
      <c r="L3" s="35" t="str">
        <f>_xlfn.XLOOKUP(C3,[1]更新!$C:$C,[1]更新!$E:$E,0)</f>
        <v>高新区绿纤绿色美容院</v>
      </c>
      <c r="M3" s="35" t="str">
        <f>_xlfn.XLOOKUP(C3,[1]更新!$C:$C,[1]更新!$H:$H,0)</f>
        <v>饶秋华</v>
      </c>
    </row>
    <row r="4" spans="1:17" x14ac:dyDescent="0.3">
      <c r="A4" s="29" t="s">
        <v>24</v>
      </c>
      <c r="B4" s="30" t="s">
        <v>25</v>
      </c>
      <c r="C4" s="30" t="s">
        <v>26</v>
      </c>
      <c r="D4" s="31" t="s">
        <v>27</v>
      </c>
      <c r="E4" s="31" t="s">
        <v>20</v>
      </c>
      <c r="F4" s="31" t="s">
        <v>28</v>
      </c>
      <c r="G4" s="31" t="s">
        <v>29</v>
      </c>
      <c r="H4" s="31">
        <v>18080897496</v>
      </c>
      <c r="I4" s="31" t="s">
        <v>30</v>
      </c>
      <c r="J4" s="35">
        <v>41548</v>
      </c>
      <c r="L4" s="35" t="str">
        <f>_xlfn.XLOOKUP(C4,[1]更新!$C:$C,[1]更新!$E:$E,0)</f>
        <v>成华区绿绿纤美容院</v>
      </c>
      <c r="M4" s="35" t="str">
        <f>_xlfn.XLOOKUP(C4,[1]更新!$C:$C,[1]更新!$H:$H,0)</f>
        <v>马小英</v>
      </c>
    </row>
    <row r="5" spans="1:17" x14ac:dyDescent="0.3">
      <c r="A5" s="29" t="s">
        <v>31</v>
      </c>
      <c r="B5" s="30" t="s">
        <v>32</v>
      </c>
      <c r="C5" s="30" t="s">
        <v>33</v>
      </c>
      <c r="D5" s="31" t="s">
        <v>34</v>
      </c>
      <c r="E5" s="31" t="s">
        <v>20</v>
      </c>
      <c r="F5" s="31" t="s">
        <v>35</v>
      </c>
      <c r="G5" s="31" t="s">
        <v>36</v>
      </c>
      <c r="H5" s="31">
        <v>17738887066</v>
      </c>
      <c r="I5" s="31" t="s">
        <v>37</v>
      </c>
      <c r="J5" s="35">
        <v>43709</v>
      </c>
      <c r="L5" s="35" t="str">
        <f>_xlfn.XLOOKUP(C5,[1]更新!$C:$C,[1]更新!$E:$E,0)</f>
        <v>成华区绿纤美容杉板桥南二路店</v>
      </c>
      <c r="M5" s="35" t="str">
        <f>_xlfn.XLOOKUP(C5,[1]更新!$C:$C,[1]更新!$H:$H,0)</f>
        <v>秦亚萍</v>
      </c>
    </row>
    <row r="6" spans="1:17" x14ac:dyDescent="0.3">
      <c r="A6" s="29" t="s">
        <v>38</v>
      </c>
      <c r="B6" s="30" t="s">
        <v>39</v>
      </c>
      <c r="C6" s="30" t="s">
        <v>40</v>
      </c>
      <c r="D6" s="31" t="s">
        <v>41</v>
      </c>
      <c r="E6" s="31" t="s">
        <v>20</v>
      </c>
      <c r="F6" s="31" t="s">
        <v>42</v>
      </c>
      <c r="G6" s="31" t="s">
        <v>43</v>
      </c>
      <c r="H6" s="31">
        <v>13881949169</v>
      </c>
      <c r="I6" s="31" t="s">
        <v>44</v>
      </c>
      <c r="J6" s="35">
        <v>43009</v>
      </c>
      <c r="L6" s="35" t="str">
        <f>_xlfn.XLOOKUP(C6,[1]更新!$C:$C,[1]更新!$E:$E,0)</f>
        <v>成华区绿纤美容双成三路店</v>
      </c>
      <c r="M6" s="35" t="str">
        <f>_xlfn.XLOOKUP(C6,[1]更新!$C:$C,[1]更新!$H:$H,0)</f>
        <v>易春梅</v>
      </c>
    </row>
    <row r="7" spans="1:17" x14ac:dyDescent="0.3">
      <c r="A7" s="29" t="s">
        <v>45</v>
      </c>
      <c r="B7" s="30" t="s">
        <v>46</v>
      </c>
      <c r="C7" s="30" t="s">
        <v>47</v>
      </c>
      <c r="D7" s="31" t="s">
        <v>48</v>
      </c>
      <c r="E7" s="31" t="s">
        <v>20</v>
      </c>
      <c r="F7" s="31" t="s">
        <v>49</v>
      </c>
      <c r="G7" s="31" t="s">
        <v>50</v>
      </c>
      <c r="H7" s="31">
        <v>15828553130</v>
      </c>
      <c r="I7" s="31" t="s">
        <v>51</v>
      </c>
      <c r="J7" s="35">
        <v>40452</v>
      </c>
      <c r="L7" s="35" t="str">
        <f>_xlfn.XLOOKUP(C7,[1]更新!$C:$C,[1]更新!$E:$E,0)</f>
        <v>锦江区新绿纤美容美体店（个体工商户）</v>
      </c>
      <c r="M7" s="35" t="str">
        <f>_xlfn.XLOOKUP(C7,[1]更新!$C:$C,[1]更新!$H:$H,0)</f>
        <v>陈怡名</v>
      </c>
    </row>
    <row r="8" spans="1:17" x14ac:dyDescent="0.3">
      <c r="A8" s="29" t="s">
        <v>52</v>
      </c>
      <c r="B8" s="30" t="s">
        <v>53</v>
      </c>
      <c r="C8" s="30" t="s">
        <v>54</v>
      </c>
      <c r="D8" s="31" t="s">
        <v>55</v>
      </c>
      <c r="E8" s="31" t="s">
        <v>20</v>
      </c>
      <c r="F8" s="31" t="s">
        <v>56</v>
      </c>
      <c r="G8" s="31" t="s">
        <v>57</v>
      </c>
      <c r="H8" s="31">
        <v>19138945812</v>
      </c>
      <c r="I8" s="31">
        <v>0</v>
      </c>
      <c r="J8" s="35">
        <v>45493</v>
      </c>
      <c r="L8" s="35" t="str">
        <f>_xlfn.XLOOKUP(C8,[1]更新!$C:$C,[1]更新!$E:$E,0)</f>
        <v>新都区新纤绿纤美容美体店（个体工商户）</v>
      </c>
      <c r="M8" s="35" t="str">
        <f>_xlfn.XLOOKUP(C8,[1]更新!$C:$C,[1]更新!$H:$H,0)</f>
        <v>张清华</v>
      </c>
    </row>
    <row r="9" spans="1:17" x14ac:dyDescent="0.3">
      <c r="A9" s="29" t="s">
        <v>58</v>
      </c>
      <c r="B9" s="30" t="s">
        <v>59</v>
      </c>
      <c r="C9" s="30">
        <v>468</v>
      </c>
      <c r="D9" s="31" t="s">
        <v>60</v>
      </c>
      <c r="E9" s="31" t="s">
        <v>20</v>
      </c>
      <c r="F9" s="31" t="s">
        <v>61</v>
      </c>
      <c r="G9" s="31" t="s">
        <v>62</v>
      </c>
      <c r="H9" s="31">
        <v>18183288736</v>
      </c>
      <c r="I9" s="31" t="s">
        <v>63</v>
      </c>
      <c r="J9" s="35">
        <v>44287</v>
      </c>
      <c r="L9" s="35" t="str">
        <f>_xlfn.XLOOKUP(C9,[1]更新!$C:$C,[1]更新!$E:$E,0)</f>
        <v>锦江区绿色纤美容院</v>
      </c>
      <c r="M9" s="35" t="str">
        <f>_xlfn.XLOOKUP(C9,[1]更新!$C:$C,[1]更新!$H:$H,0)</f>
        <v>邹福贞</v>
      </c>
    </row>
    <row r="10" spans="1:17" x14ac:dyDescent="0.3">
      <c r="A10" s="29" t="s">
        <v>64</v>
      </c>
      <c r="B10" s="30" t="s">
        <v>65</v>
      </c>
      <c r="C10" s="30" t="s">
        <v>66</v>
      </c>
      <c r="D10" s="31" t="s">
        <v>67</v>
      </c>
      <c r="E10" s="31" t="s">
        <v>20</v>
      </c>
      <c r="F10" s="31" t="s">
        <v>68</v>
      </c>
      <c r="G10" s="31" t="s">
        <v>69</v>
      </c>
      <c r="H10" s="31">
        <v>16608059149</v>
      </c>
      <c r="I10" s="31" t="s">
        <v>70</v>
      </c>
      <c r="J10" s="35">
        <v>44506</v>
      </c>
      <c r="L10" s="35" t="str">
        <f>_xlfn.XLOOKUP(C10,[1]更新!$C:$C,[1]更新!$E:$E,0)</f>
        <v>青羊区绿纤纤美容院</v>
      </c>
      <c r="M10" s="35" t="str">
        <f>_xlfn.XLOOKUP(C10,[1]更新!$C:$C,[1]更新!$H:$H,0)</f>
        <v>夏萍</v>
      </c>
    </row>
    <row r="11" spans="1:17" x14ac:dyDescent="0.3">
      <c r="A11" s="29" t="s">
        <v>71</v>
      </c>
      <c r="B11" s="30" t="s">
        <v>72</v>
      </c>
      <c r="C11" s="30" t="s">
        <v>73</v>
      </c>
      <c r="D11" s="31" t="s">
        <v>74</v>
      </c>
      <c r="E11" s="31" t="s">
        <v>20</v>
      </c>
      <c r="F11" s="31" t="s">
        <v>75</v>
      </c>
      <c r="G11" s="31" t="s">
        <v>76</v>
      </c>
      <c r="H11" s="31">
        <v>18881382588</v>
      </c>
      <c r="I11" s="31" t="s">
        <v>77</v>
      </c>
      <c r="J11" s="35">
        <v>44510</v>
      </c>
      <c r="L11" s="35" t="str">
        <f>_xlfn.XLOOKUP(C11,[1]更新!$C:$C,[1]更新!$E:$E,0)</f>
        <v>锦江区绿色绿纤美容院</v>
      </c>
      <c r="M11" s="35" t="str">
        <f>_xlfn.XLOOKUP(C11,[1]更新!$C:$C,[1]更新!$H:$H,0)</f>
        <v>曾雨晴</v>
      </c>
    </row>
    <row r="12" spans="1:17" x14ac:dyDescent="0.3">
      <c r="A12" s="29" t="s">
        <v>78</v>
      </c>
      <c r="B12" s="30" t="s">
        <v>79</v>
      </c>
      <c r="C12" s="30" t="s">
        <v>80</v>
      </c>
      <c r="D12" s="31" t="s">
        <v>81</v>
      </c>
      <c r="E12" s="31" t="s">
        <v>20</v>
      </c>
      <c r="F12" s="31" t="s">
        <v>82</v>
      </c>
      <c r="G12" s="31" t="s">
        <v>83</v>
      </c>
      <c r="H12" s="31">
        <v>17713575474</v>
      </c>
      <c r="I12" s="31" t="s">
        <v>84</v>
      </c>
      <c r="J12" s="35">
        <v>44531</v>
      </c>
      <c r="L12" s="35" t="str">
        <f>_xlfn.XLOOKUP(C12,[1]更新!$C:$C,[1]更新!$E:$E,0)</f>
        <v>锦江区绿绿纤美容院</v>
      </c>
      <c r="M12" s="35" t="str">
        <f>_xlfn.XLOOKUP(C12,[1]更新!$C:$C,[1]更新!$H:$H,0)</f>
        <v>张小娟</v>
      </c>
    </row>
    <row r="13" spans="1:17" x14ac:dyDescent="0.3">
      <c r="A13" s="29" t="s">
        <v>85</v>
      </c>
      <c r="B13" s="30" t="s">
        <v>86</v>
      </c>
      <c r="C13" s="30" t="s">
        <v>87</v>
      </c>
      <c r="D13" s="31" t="s">
        <v>88</v>
      </c>
      <c r="E13" s="31" t="s">
        <v>20</v>
      </c>
      <c r="F13" s="31" t="s">
        <v>89</v>
      </c>
      <c r="G13" s="31" t="s">
        <v>90</v>
      </c>
      <c r="H13" s="31">
        <v>13880592563</v>
      </c>
      <c r="I13" s="31" t="s">
        <v>91</v>
      </c>
      <c r="J13" s="35">
        <v>44644</v>
      </c>
      <c r="L13" s="35" t="str">
        <f>_xlfn.XLOOKUP(C13,[1]更新!$C:$C,[1]更新!$E:$E,0)</f>
        <v>武侯区绿绿绿纤美容院</v>
      </c>
      <c r="M13" s="35" t="str">
        <f>_xlfn.XLOOKUP(C13,[1]更新!$C:$C,[1]更新!$H:$H,0)</f>
        <v>饶秋华</v>
      </c>
    </row>
    <row r="14" spans="1:17" x14ac:dyDescent="0.3">
      <c r="A14" s="29" t="s">
        <v>92</v>
      </c>
      <c r="B14" s="29" t="s">
        <v>93</v>
      </c>
      <c r="C14" s="29" t="s">
        <v>94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5">
        <v>44679</v>
      </c>
      <c r="K14" s="35" t="s">
        <v>310</v>
      </c>
      <c r="L14" s="35" t="str">
        <f>_xlfn.XLOOKUP(C14,[1]更新!$C:$C,[1]更新!$E:$E,0)</f>
        <v>龙泉驿区龙泉街办绿绿绿纤美容院</v>
      </c>
      <c r="M14" s="35" t="str">
        <f>_xlfn.XLOOKUP(C14,[1]更新!$C:$C,[1]更新!$H:$H,0)</f>
        <v>邹福贞</v>
      </c>
    </row>
    <row r="15" spans="1:17" x14ac:dyDescent="0.3">
      <c r="A15" s="29" t="s">
        <v>95</v>
      </c>
      <c r="B15" s="30" t="s">
        <v>96</v>
      </c>
      <c r="C15" s="30" t="s">
        <v>97</v>
      </c>
      <c r="D15" s="31" t="s">
        <v>98</v>
      </c>
      <c r="E15" s="31" t="s">
        <v>20</v>
      </c>
      <c r="F15" s="31" t="s">
        <v>99</v>
      </c>
      <c r="G15" s="31" t="s">
        <v>100</v>
      </c>
      <c r="H15" s="31">
        <v>18782943441</v>
      </c>
      <c r="I15" s="31" t="s">
        <v>101</v>
      </c>
      <c r="J15" s="35">
        <v>44701</v>
      </c>
      <c r="L15" s="35" t="str">
        <f>_xlfn.XLOOKUP(C15,[1]更新!$C:$C,[1]更新!$E:$E,0)</f>
        <v>高新区绿绿纤美容院（个体工商户）</v>
      </c>
      <c r="M15" s="35" t="str">
        <f>_xlfn.XLOOKUP(C15,[1]更新!$C:$C,[1]更新!$H:$H,0)</f>
        <v>邓丽莉</v>
      </c>
    </row>
    <row r="16" spans="1:17" x14ac:dyDescent="0.3">
      <c r="A16" s="29" t="s">
        <v>102</v>
      </c>
      <c r="B16" s="30" t="s">
        <v>103</v>
      </c>
      <c r="C16" s="30" t="s">
        <v>104</v>
      </c>
      <c r="D16" s="31" t="s">
        <v>105</v>
      </c>
      <c r="E16" s="31" t="s">
        <v>20</v>
      </c>
      <c r="F16" s="31" t="s">
        <v>106</v>
      </c>
      <c r="G16" s="31" t="s">
        <v>107</v>
      </c>
      <c r="H16" s="31">
        <v>15729825071</v>
      </c>
      <c r="I16" s="31" t="s">
        <v>108</v>
      </c>
      <c r="J16" s="35">
        <v>44707</v>
      </c>
      <c r="L16" s="35" t="str">
        <f>_xlfn.XLOOKUP(C16,[1]更新!$C:$C,[1]更新!$E:$E,0)</f>
        <v>高新区绿蓉绿纤美容院</v>
      </c>
      <c r="M16" s="35" t="str">
        <f>_xlfn.XLOOKUP(C16,[1]更新!$C:$C,[1]更新!$H:$H,0)</f>
        <v>饶秋华</v>
      </c>
    </row>
    <row r="17" spans="1:13" x14ac:dyDescent="0.3">
      <c r="A17" s="29" t="s">
        <v>109</v>
      </c>
      <c r="B17" s="30" t="s">
        <v>110</v>
      </c>
      <c r="C17" s="30" t="s">
        <v>111</v>
      </c>
      <c r="D17" s="31" t="s">
        <v>112</v>
      </c>
      <c r="E17" s="31" t="s">
        <v>20</v>
      </c>
      <c r="F17" s="31" t="s">
        <v>113</v>
      </c>
      <c r="G17" s="31" t="s">
        <v>114</v>
      </c>
      <c r="H17" s="31">
        <v>17702825130</v>
      </c>
      <c r="I17" s="31" t="s">
        <v>115</v>
      </c>
      <c r="J17" s="35">
        <v>45436</v>
      </c>
      <c r="L17" s="35" t="str">
        <f>_xlfn.XLOOKUP(C17,[1]更新!$C:$C,[1]更新!$E:$E,0)</f>
        <v>温江鸿运绿纤美容馆（个体工商户）</v>
      </c>
      <c r="M17" s="35" t="str">
        <f>_xlfn.XLOOKUP(C17,[1]更新!$C:$C,[1]更新!$H:$H,0)</f>
        <v>康丹</v>
      </c>
    </row>
    <row r="18" spans="1:13" x14ac:dyDescent="0.3">
      <c r="A18" s="29" t="s">
        <v>116</v>
      </c>
      <c r="B18" s="30" t="s">
        <v>117</v>
      </c>
      <c r="C18" s="30" t="s">
        <v>118</v>
      </c>
      <c r="D18" s="31" t="s">
        <v>119</v>
      </c>
      <c r="E18" s="31" t="s">
        <v>20</v>
      </c>
      <c r="F18" s="31" t="s">
        <v>120</v>
      </c>
      <c r="G18" s="31" t="s">
        <v>121</v>
      </c>
      <c r="H18" s="31">
        <v>18780102094</v>
      </c>
      <c r="I18" s="31" t="s">
        <v>122</v>
      </c>
      <c r="J18" s="35">
        <v>44829</v>
      </c>
      <c r="L18" s="35" t="str">
        <f>_xlfn.XLOOKUP(C18,[1]更新!$C:$C,[1]更新!$E:$E,0)</f>
        <v>新都区绿雾绿纤美容店</v>
      </c>
      <c r="M18" s="35" t="str">
        <f>_xlfn.XLOOKUP(C18,[1]更新!$C:$C,[1]更新!$H:$H,0)</f>
        <v>李茂</v>
      </c>
    </row>
    <row r="19" spans="1:13" x14ac:dyDescent="0.3">
      <c r="A19" s="29" t="s">
        <v>123</v>
      </c>
      <c r="B19" s="30" t="s">
        <v>124</v>
      </c>
      <c r="C19" s="30" t="s">
        <v>125</v>
      </c>
      <c r="D19" s="31" t="s">
        <v>126</v>
      </c>
      <c r="E19" s="31" t="s">
        <v>20</v>
      </c>
      <c r="F19" s="31" t="s">
        <v>127</v>
      </c>
      <c r="G19" s="31" t="s">
        <v>128</v>
      </c>
      <c r="H19" s="31">
        <v>19980710129</v>
      </c>
      <c r="I19" s="31" t="s">
        <v>129</v>
      </c>
      <c r="J19" s="35">
        <v>44860</v>
      </c>
      <c r="L19" s="35" t="str">
        <f>_xlfn.XLOOKUP(C19,[1]更新!$C:$C,[1]更新!$E:$E,0)</f>
        <v>双流鸿运绿纤美容院（个体工商户）</v>
      </c>
      <c r="M19" s="35" t="str">
        <f>_xlfn.XLOOKUP(C19,[1]更新!$C:$C,[1]更新!$H:$H,0)</f>
        <v>王晓琳</v>
      </c>
    </row>
    <row r="20" spans="1:13" x14ac:dyDescent="0.3">
      <c r="A20" s="29" t="s">
        <v>130</v>
      </c>
      <c r="B20" s="30" t="s">
        <v>131</v>
      </c>
      <c r="C20" s="30" t="s">
        <v>132</v>
      </c>
      <c r="D20" s="31" t="s">
        <v>133</v>
      </c>
      <c r="E20" s="31" t="s">
        <v>20</v>
      </c>
      <c r="F20" s="31" t="s">
        <v>134</v>
      </c>
      <c r="G20" s="31" t="s">
        <v>135</v>
      </c>
      <c r="H20" s="31">
        <v>19982087074</v>
      </c>
      <c r="I20" s="31" t="s">
        <v>136</v>
      </c>
      <c r="J20" s="35">
        <v>45051</v>
      </c>
      <c r="L20" s="35" t="str">
        <f>_xlfn.XLOOKUP(C20,[1]更新!$C:$C,[1]更新!$E:$E,0)</f>
        <v>双流区绿纤色美容院</v>
      </c>
      <c r="M20" s="35" t="str">
        <f>_xlfn.XLOOKUP(C20,[1]更新!$C:$C,[1]更新!$H:$H,0)</f>
        <v>竹艳梅</v>
      </c>
    </row>
    <row r="21" spans="1:13" x14ac:dyDescent="0.3">
      <c r="A21" s="29" t="s">
        <v>137</v>
      </c>
      <c r="B21" s="30" t="s">
        <v>138</v>
      </c>
      <c r="C21" s="30" t="s">
        <v>139</v>
      </c>
      <c r="D21" s="31" t="s">
        <v>140</v>
      </c>
      <c r="E21" s="31" t="s">
        <v>20</v>
      </c>
      <c r="F21" s="31" t="s">
        <v>141</v>
      </c>
      <c r="G21" s="31" t="s">
        <v>142</v>
      </c>
      <c r="H21" s="31">
        <v>18180631664</v>
      </c>
      <c r="I21" s="31" t="s">
        <v>143</v>
      </c>
      <c r="J21" s="35">
        <v>45092</v>
      </c>
      <c r="L21" s="35" t="str">
        <f>_xlfn.XLOOKUP(C21,[1]更新!$C:$C,[1]更新!$E:$E,0)</f>
        <v>温江区绿绿绿纤美容院</v>
      </c>
      <c r="M21" s="35" t="str">
        <f>_xlfn.XLOOKUP(C21,[1]更新!$C:$C,[1]更新!$H:$H,0)</f>
        <v>刘金凤</v>
      </c>
    </row>
    <row r="22" spans="1:13" x14ac:dyDescent="0.3">
      <c r="A22" s="29" t="s">
        <v>144</v>
      </c>
      <c r="B22" s="30" t="s">
        <v>145</v>
      </c>
      <c r="C22" s="30" t="s">
        <v>146</v>
      </c>
      <c r="D22" s="31" t="s">
        <v>147</v>
      </c>
      <c r="E22" s="31" t="s">
        <v>20</v>
      </c>
      <c r="F22" s="31" t="s">
        <v>148</v>
      </c>
      <c r="G22" s="31" t="s">
        <v>149</v>
      </c>
      <c r="H22" s="31">
        <v>19141329972</v>
      </c>
      <c r="I22" s="31" t="s">
        <v>150</v>
      </c>
      <c r="J22" s="35">
        <v>45094</v>
      </c>
      <c r="L22" s="35" t="str">
        <f>_xlfn.XLOOKUP(C22,[1]更新!$C:$C,[1]更新!$E:$E,0)</f>
        <v>郫都区绿纤美容院</v>
      </c>
      <c r="M22" s="35" t="str">
        <f>_xlfn.XLOOKUP(C22,[1]更新!$C:$C,[1]更新!$H:$H,0)</f>
        <v>曾玉莲</v>
      </c>
    </row>
    <row r="23" spans="1:13" x14ac:dyDescent="0.3">
      <c r="A23" s="29" t="s">
        <v>151</v>
      </c>
      <c r="B23" s="30" t="s">
        <v>152</v>
      </c>
      <c r="C23" s="30" t="s">
        <v>153</v>
      </c>
      <c r="D23" s="31" t="s">
        <v>154</v>
      </c>
      <c r="E23" s="31" t="s">
        <v>20</v>
      </c>
      <c r="F23" s="31" t="s">
        <v>155</v>
      </c>
      <c r="G23" s="31" t="s">
        <v>156</v>
      </c>
      <c r="H23" s="31">
        <v>15881253510</v>
      </c>
      <c r="I23" s="31" t="s">
        <v>157</v>
      </c>
      <c r="J23" s="35">
        <v>45187</v>
      </c>
      <c r="L23" s="35" t="str">
        <f>_xlfn.XLOOKUP(C23,[1]更新!$C:$C,[1]更新!$E:$E,0)</f>
        <v>温江绿色美容院</v>
      </c>
      <c r="M23" s="35" t="str">
        <f>_xlfn.XLOOKUP(C23,[1]更新!$C:$C,[1]更新!$H:$H,0)</f>
        <v>蒲草</v>
      </c>
    </row>
    <row r="24" spans="1:13" x14ac:dyDescent="0.3">
      <c r="A24" s="29" t="s">
        <v>158</v>
      </c>
      <c r="B24" s="30" t="s">
        <v>159</v>
      </c>
      <c r="C24" s="30" t="s">
        <v>160</v>
      </c>
      <c r="D24" s="31" t="s">
        <v>161</v>
      </c>
      <c r="E24" s="31" t="s">
        <v>20</v>
      </c>
      <c r="F24" s="31" t="s">
        <v>162</v>
      </c>
      <c r="G24" s="31" t="s">
        <v>163</v>
      </c>
      <c r="H24" s="31">
        <v>15390424761</v>
      </c>
      <c r="I24" s="31" t="s">
        <v>164</v>
      </c>
      <c r="J24" s="35">
        <v>45227</v>
      </c>
      <c r="L24" s="35" t="str">
        <f>_xlfn.XLOOKUP(C24,[1]更新!$C:$C,[1]更新!$E:$E,0)</f>
        <v>温江区绿色纤美容院</v>
      </c>
      <c r="M24" s="35" t="str">
        <f>_xlfn.XLOOKUP(C24,[1]更新!$C:$C,[1]更新!$H:$H,0)</f>
        <v>张小娟</v>
      </c>
    </row>
    <row r="25" spans="1:13" x14ac:dyDescent="0.3">
      <c r="A25" s="29" t="s">
        <v>165</v>
      </c>
      <c r="B25" s="30" t="s">
        <v>166</v>
      </c>
      <c r="C25" s="30" t="s">
        <v>167</v>
      </c>
      <c r="D25" s="31" t="s">
        <v>168</v>
      </c>
      <c r="E25" s="31" t="s">
        <v>20</v>
      </c>
      <c r="F25" s="31" t="s">
        <v>169</v>
      </c>
      <c r="G25" s="31" t="s">
        <v>170</v>
      </c>
      <c r="H25" s="31">
        <v>19141384323</v>
      </c>
      <c r="I25" s="31" t="s">
        <v>171</v>
      </c>
      <c r="J25" s="35">
        <v>45245</v>
      </c>
      <c r="L25" s="35" t="str">
        <f>_xlfn.XLOOKUP(C25,[1]更新!$C:$C,[1]更新!$E:$E,0)</f>
        <v>高新区新绿纤美容馆</v>
      </c>
      <c r="M25" s="35" t="str">
        <f>_xlfn.XLOOKUP(C25,[1]更新!$C:$C,[1]更新!$H:$H,0)</f>
        <v>王桂明</v>
      </c>
    </row>
    <row r="26" spans="1:13" x14ac:dyDescent="0.3">
      <c r="A26" s="29" t="s">
        <v>172</v>
      </c>
      <c r="B26" s="30" t="s">
        <v>173</v>
      </c>
      <c r="C26" s="30" t="s">
        <v>174</v>
      </c>
      <c r="D26" s="31" t="s">
        <v>175</v>
      </c>
      <c r="E26" s="31" t="s">
        <v>20</v>
      </c>
      <c r="F26" s="31" t="s">
        <v>176</v>
      </c>
      <c r="G26" s="31" t="s">
        <v>177</v>
      </c>
      <c r="H26" s="31">
        <v>13628063380</v>
      </c>
      <c r="I26" s="31" t="s">
        <v>178</v>
      </c>
      <c r="J26" s="35">
        <v>45376</v>
      </c>
      <c r="L26" s="35" t="str">
        <f>_xlfn.XLOOKUP(C26,[1]更新!$C:$C,[1]更新!$E:$E,0)</f>
        <v>新都区新美绿纤美容美体店（个体工商户）</v>
      </c>
      <c r="M26" s="35" t="str">
        <f>_xlfn.XLOOKUP(C26,[1]更新!$C:$C,[1]更新!$H:$H,0)</f>
        <v>魏柯</v>
      </c>
    </row>
    <row r="27" spans="1:13" x14ac:dyDescent="0.3">
      <c r="A27" s="29" t="s">
        <v>179</v>
      </c>
      <c r="B27" s="30" t="s">
        <v>180</v>
      </c>
      <c r="C27" s="30" t="s">
        <v>181</v>
      </c>
      <c r="D27" s="31" t="s">
        <v>182</v>
      </c>
      <c r="E27" s="31" t="s">
        <v>20</v>
      </c>
      <c r="F27" s="31" t="s">
        <v>183</v>
      </c>
      <c r="G27" s="31" t="s">
        <v>184</v>
      </c>
      <c r="H27" s="31">
        <v>15828208289</v>
      </c>
      <c r="I27" s="31" t="s">
        <v>185</v>
      </c>
      <c r="J27" s="35">
        <v>45392</v>
      </c>
      <c r="L27" s="35" t="str">
        <f>_xlfn.XLOOKUP(C27,[1]更新!$C:$C,[1]更新!$E:$E,0)</f>
        <v>双流区右岸绿纤美容店（个体工商户）</v>
      </c>
      <c r="M27" s="35" t="str">
        <f>_xlfn.XLOOKUP(C27,[1]更新!$C:$C,[1]更新!$H:$H,0)</f>
        <v>龚茜</v>
      </c>
    </row>
    <row r="28" spans="1:13" x14ac:dyDescent="0.3">
      <c r="A28" s="29" t="s">
        <v>186</v>
      </c>
      <c r="B28" s="30" t="s">
        <v>187</v>
      </c>
      <c r="C28" s="30" t="s">
        <v>188</v>
      </c>
      <c r="D28" s="31" t="s">
        <v>189</v>
      </c>
      <c r="E28" s="31" t="s">
        <v>20</v>
      </c>
      <c r="F28" s="31" t="s">
        <v>190</v>
      </c>
      <c r="G28" s="31" t="s">
        <v>191</v>
      </c>
      <c r="H28" s="31">
        <v>15756374391</v>
      </c>
      <c r="I28" s="31" t="s">
        <v>192</v>
      </c>
      <c r="J28" s="35">
        <v>45585</v>
      </c>
      <c r="L28" s="35" t="str">
        <f>_xlfn.XLOOKUP(C28,[1]更新!$C:$C,[1]更新!$E:$E,0)</f>
        <v>高新区绿纤美容店（个体工商户）</v>
      </c>
      <c r="M28" s="35" t="str">
        <f>_xlfn.XLOOKUP(C28,[1]更新!$C:$C,[1]更新!$H:$H,0)</f>
        <v>秦娜</v>
      </c>
    </row>
    <row r="29" spans="1:13" x14ac:dyDescent="0.3">
      <c r="A29" s="29" t="s">
        <v>193</v>
      </c>
      <c r="B29" s="30" t="s">
        <v>194</v>
      </c>
      <c r="C29" s="30" t="s">
        <v>195</v>
      </c>
      <c r="D29" s="31" t="s">
        <v>196</v>
      </c>
      <c r="E29" s="31" t="s">
        <v>20</v>
      </c>
      <c r="F29" s="31" t="s">
        <v>197</v>
      </c>
      <c r="G29" s="31" t="s">
        <v>198</v>
      </c>
      <c r="H29" s="31">
        <v>18615775742</v>
      </c>
      <c r="I29" s="31">
        <v>0</v>
      </c>
      <c r="J29" s="35">
        <v>45712</v>
      </c>
      <c r="L29" s="35" t="str">
        <f>_xlfn.XLOOKUP(C29,[1]更新!$C:$C,[1]更新!$E:$E,0)</f>
        <v>郫都区新绿纤美容店（个体工商户）</v>
      </c>
      <c r="M29" s="35" t="str">
        <f>_xlfn.XLOOKUP(C29,[1]更新!$C:$C,[1]更新!$H:$H,0)</f>
        <v>宋林琳</v>
      </c>
    </row>
    <row r="30" spans="1:13" x14ac:dyDescent="0.3">
      <c r="A30" s="29" t="s">
        <v>199</v>
      </c>
      <c r="B30" s="30" t="s">
        <v>200</v>
      </c>
      <c r="C30" s="30" t="s">
        <v>201</v>
      </c>
      <c r="D30" s="31" t="s">
        <v>202</v>
      </c>
      <c r="E30" s="31" t="s">
        <v>20</v>
      </c>
      <c r="F30" s="31" t="s">
        <v>203</v>
      </c>
      <c r="G30" s="31" t="s">
        <v>204</v>
      </c>
      <c r="H30" s="31">
        <v>19150098793</v>
      </c>
      <c r="I30" s="31">
        <v>0</v>
      </c>
      <c r="J30" s="35">
        <v>45735</v>
      </c>
      <c r="L30" s="35" t="str">
        <f>_xlfn.XLOOKUP(C30,[1]更新!$C:$C,[1]更新!$E:$E,0)</f>
        <v>金牛区鸿运绿纤美容院（个体工商户）</v>
      </c>
      <c r="M30" s="35" t="str">
        <f>_xlfn.XLOOKUP(C30,[1]更新!$C:$C,[1]更新!$H:$H,0)</f>
        <v>张艳秋</v>
      </c>
    </row>
    <row r="31" spans="1:13" x14ac:dyDescent="0.3">
      <c r="A31" s="29" t="s">
        <v>205</v>
      </c>
      <c r="B31" s="30" t="s">
        <v>206</v>
      </c>
      <c r="C31" s="30" t="s">
        <v>207</v>
      </c>
      <c r="D31" s="31" t="s">
        <v>208</v>
      </c>
      <c r="E31" s="31" t="s">
        <v>20</v>
      </c>
      <c r="F31" s="31" t="s">
        <v>209</v>
      </c>
      <c r="G31" s="31" t="s">
        <v>210</v>
      </c>
      <c r="H31" s="31">
        <v>17381893836</v>
      </c>
      <c r="I31" s="31">
        <v>0</v>
      </c>
      <c r="J31" s="35">
        <v>45750</v>
      </c>
      <c r="L31" s="35" t="str">
        <f>_xlfn.XLOOKUP(C31,[1]更新!$C:$C,[1]更新!$E:$E,0)</f>
        <v>郫都区汇聚财绿纤美容店（个体工商户）</v>
      </c>
      <c r="M31" s="35" t="str">
        <f>_xlfn.XLOOKUP(C31,[1]更新!$C:$C,[1]更新!$H:$H,0)</f>
        <v>李吉原</v>
      </c>
    </row>
    <row r="32" spans="1:13" x14ac:dyDescent="0.3">
      <c r="A32" s="29" t="s">
        <v>211</v>
      </c>
      <c r="B32" s="30" t="s">
        <v>212</v>
      </c>
      <c r="C32" s="30" t="s">
        <v>213</v>
      </c>
      <c r="D32" s="31" t="s">
        <v>214</v>
      </c>
      <c r="E32" s="31" t="s">
        <v>20</v>
      </c>
      <c r="F32" s="31" t="s">
        <v>215</v>
      </c>
      <c r="G32" s="31" t="s">
        <v>216</v>
      </c>
      <c r="H32" s="31">
        <v>18580753464</v>
      </c>
      <c r="I32" s="31">
        <v>0</v>
      </c>
      <c r="J32" s="35">
        <v>45775</v>
      </c>
      <c r="L32" s="35" t="str">
        <f>_xlfn.XLOOKUP(C32,[1]更新!$C:$C,[1]更新!$E:$E,0)</f>
        <v>新都区汇才绿纤美容店（个体工商户）</v>
      </c>
      <c r="M32" s="35" t="str">
        <f>_xlfn.XLOOKUP(C32,[1]更新!$C:$C,[1]更新!$H:$H,0)</f>
        <v>欧阳敏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DE9A7-0FD1-4FA7-9F2A-58703A95C7F0}">
  <dimension ref="A1:H148"/>
  <sheetViews>
    <sheetView workbookViewId="0">
      <selection activeCell="E35" sqref="E35"/>
    </sheetView>
  </sheetViews>
  <sheetFormatPr defaultRowHeight="14.25" x14ac:dyDescent="0.2"/>
  <cols>
    <col min="1" max="1" width="9" style="29"/>
    <col min="2" max="2" width="10.625" style="29" customWidth="1"/>
    <col min="3" max="3" width="11.375" style="29" bestFit="1" customWidth="1"/>
    <col min="4" max="4" width="8.5" style="29" bestFit="1" customWidth="1"/>
    <col min="5" max="5" width="11.5" style="38" bestFit="1" customWidth="1"/>
    <col min="6" max="7" width="11.5" style="38" customWidth="1"/>
    <col min="8" max="8" width="62.375" style="29" bestFit="1" customWidth="1"/>
  </cols>
  <sheetData>
    <row r="1" spans="1:8" x14ac:dyDescent="0.2">
      <c r="A1" s="29" t="s">
        <v>311</v>
      </c>
      <c r="B1" s="36" t="s">
        <v>312</v>
      </c>
      <c r="C1" s="36" t="s">
        <v>313</v>
      </c>
      <c r="D1" s="36" t="s">
        <v>6</v>
      </c>
      <c r="E1" s="37" t="s">
        <v>314</v>
      </c>
      <c r="F1" s="37" t="s">
        <v>315</v>
      </c>
      <c r="G1" s="37" t="s">
        <v>316</v>
      </c>
      <c r="H1" s="36" t="s">
        <v>317</v>
      </c>
    </row>
    <row r="2" spans="1:8" x14ac:dyDescent="0.2">
      <c r="A2" s="29" t="s">
        <v>318</v>
      </c>
      <c r="B2" s="36" t="s">
        <v>47</v>
      </c>
      <c r="C2" s="36"/>
      <c r="D2" s="36" t="s">
        <v>50</v>
      </c>
      <c r="E2" s="37">
        <v>0.05</v>
      </c>
      <c r="F2" s="37"/>
      <c r="G2" s="37"/>
      <c r="H2" s="36"/>
    </row>
    <row r="3" spans="1:8" x14ac:dyDescent="0.2">
      <c r="A3" s="29" t="s">
        <v>318</v>
      </c>
      <c r="B3" s="36" t="s">
        <v>47</v>
      </c>
      <c r="C3" s="36"/>
      <c r="D3" s="36" t="s">
        <v>319</v>
      </c>
      <c r="E3" s="37">
        <v>0.01</v>
      </c>
      <c r="F3" s="37"/>
      <c r="G3" s="37"/>
      <c r="H3" s="36" t="s">
        <v>320</v>
      </c>
    </row>
    <row r="4" spans="1:8" x14ac:dyDescent="0.2">
      <c r="A4" s="29" t="s">
        <v>318</v>
      </c>
      <c r="B4" s="36" t="s">
        <v>47</v>
      </c>
      <c r="C4" s="36"/>
      <c r="D4" s="36" t="s">
        <v>321</v>
      </c>
      <c r="E4" s="37">
        <v>0.02</v>
      </c>
      <c r="F4" s="37"/>
      <c r="G4" s="37"/>
      <c r="H4" s="36" t="s">
        <v>322</v>
      </c>
    </row>
    <row r="5" spans="1:8" x14ac:dyDescent="0.2">
      <c r="A5" s="29" t="s">
        <v>318</v>
      </c>
      <c r="B5" s="36" t="s">
        <v>47</v>
      </c>
      <c r="C5" s="36"/>
      <c r="D5" s="36" t="s">
        <v>323</v>
      </c>
      <c r="E5" s="37">
        <v>0.01</v>
      </c>
      <c r="F5" s="37"/>
      <c r="G5" s="37"/>
      <c r="H5" s="36"/>
    </row>
    <row r="6" spans="1:8" x14ac:dyDescent="0.2">
      <c r="A6" s="29" t="s">
        <v>318</v>
      </c>
      <c r="B6" s="36" t="s">
        <v>47</v>
      </c>
      <c r="C6" s="36"/>
      <c r="D6" s="36" t="s">
        <v>324</v>
      </c>
      <c r="E6" s="37">
        <v>0.01</v>
      </c>
      <c r="F6" s="37"/>
      <c r="G6" s="37"/>
      <c r="H6" s="36"/>
    </row>
    <row r="7" spans="1:8" x14ac:dyDescent="0.2">
      <c r="A7" s="29" t="s">
        <v>318</v>
      </c>
      <c r="B7" s="36" t="s">
        <v>40</v>
      </c>
      <c r="C7" s="36"/>
      <c r="D7" s="36" t="s">
        <v>43</v>
      </c>
      <c r="E7" s="37">
        <v>0.1</v>
      </c>
      <c r="F7" s="37"/>
      <c r="G7" s="37"/>
      <c r="H7" s="36"/>
    </row>
    <row r="8" spans="1:8" x14ac:dyDescent="0.2">
      <c r="A8" s="29" t="s">
        <v>318</v>
      </c>
      <c r="B8" s="36" t="s">
        <v>40</v>
      </c>
      <c r="C8" s="36"/>
      <c r="D8" s="36" t="s">
        <v>325</v>
      </c>
      <c r="E8" s="37">
        <v>0.03</v>
      </c>
      <c r="F8" s="37"/>
      <c r="G8" s="37"/>
      <c r="H8" s="36"/>
    </row>
    <row r="9" spans="1:8" x14ac:dyDescent="0.2">
      <c r="A9" s="29" t="s">
        <v>318</v>
      </c>
      <c r="B9" s="36" t="s">
        <v>40</v>
      </c>
      <c r="C9" s="36"/>
      <c r="D9" s="36" t="s">
        <v>326</v>
      </c>
      <c r="E9" s="37">
        <v>0.05</v>
      </c>
      <c r="F9" s="37"/>
      <c r="G9" s="37"/>
      <c r="H9" s="36"/>
    </row>
    <row r="10" spans="1:8" x14ac:dyDescent="0.2">
      <c r="A10" s="29" t="s">
        <v>318</v>
      </c>
      <c r="B10" s="36">
        <v>468</v>
      </c>
      <c r="C10" s="36"/>
      <c r="D10" s="36" t="s">
        <v>327</v>
      </c>
      <c r="E10" s="37">
        <v>0.1</v>
      </c>
      <c r="F10" s="37"/>
      <c r="G10" s="37"/>
      <c r="H10" s="36" t="s">
        <v>328</v>
      </c>
    </row>
    <row r="11" spans="1:8" x14ac:dyDescent="0.2">
      <c r="A11" s="29" t="s">
        <v>318</v>
      </c>
      <c r="B11" s="36">
        <v>468</v>
      </c>
      <c r="C11" s="36"/>
      <c r="D11" s="36" t="s">
        <v>329</v>
      </c>
      <c r="E11" s="37">
        <v>0.03</v>
      </c>
      <c r="F11" s="37"/>
      <c r="G11" s="37"/>
      <c r="H11" s="36"/>
    </row>
    <row r="12" spans="1:8" x14ac:dyDescent="0.2">
      <c r="A12" s="29" t="s">
        <v>318</v>
      </c>
      <c r="B12" s="36">
        <v>468</v>
      </c>
      <c r="C12" s="36"/>
      <c r="D12" s="36" t="s">
        <v>330</v>
      </c>
      <c r="E12" s="37">
        <v>0.04</v>
      </c>
      <c r="F12" s="37"/>
      <c r="G12" s="37"/>
      <c r="H12" s="36" t="s">
        <v>331</v>
      </c>
    </row>
    <row r="13" spans="1:8" x14ac:dyDescent="0.2">
      <c r="A13" s="29" t="s">
        <v>318</v>
      </c>
      <c r="B13" s="36" t="s">
        <v>195</v>
      </c>
      <c r="C13" s="36"/>
      <c r="D13" s="36" t="s">
        <v>198</v>
      </c>
      <c r="E13" s="37">
        <v>0.05</v>
      </c>
      <c r="F13" s="37"/>
      <c r="G13" s="37"/>
      <c r="H13" s="36" t="s">
        <v>332</v>
      </c>
    </row>
    <row r="14" spans="1:8" x14ac:dyDescent="0.2">
      <c r="A14" s="29" t="s">
        <v>318</v>
      </c>
      <c r="B14" s="36" t="s">
        <v>195</v>
      </c>
      <c r="C14" s="36"/>
      <c r="D14" s="36" t="s">
        <v>333</v>
      </c>
      <c r="E14" s="37">
        <v>0.03</v>
      </c>
      <c r="F14" s="37"/>
      <c r="G14" s="37"/>
      <c r="H14" s="36" t="s">
        <v>334</v>
      </c>
    </row>
    <row r="15" spans="1:8" x14ac:dyDescent="0.2">
      <c r="A15" s="29" t="s">
        <v>318</v>
      </c>
      <c r="B15" s="36" t="s">
        <v>195</v>
      </c>
      <c r="C15" s="36"/>
      <c r="D15" s="36" t="s">
        <v>335</v>
      </c>
      <c r="E15" s="37">
        <v>0.03</v>
      </c>
      <c r="F15" s="37"/>
      <c r="G15" s="37"/>
      <c r="H15" s="36" t="s">
        <v>336</v>
      </c>
    </row>
    <row r="16" spans="1:8" x14ac:dyDescent="0.2">
      <c r="A16" s="29" t="s">
        <v>318</v>
      </c>
      <c r="B16" s="36" t="s">
        <v>146</v>
      </c>
      <c r="C16" s="36"/>
      <c r="D16" s="36" t="s">
        <v>337</v>
      </c>
      <c r="E16" s="37">
        <v>0.1</v>
      </c>
      <c r="F16" s="37"/>
      <c r="G16" s="37"/>
      <c r="H16" s="36" t="s">
        <v>328</v>
      </c>
    </row>
    <row r="17" spans="1:8" x14ac:dyDescent="0.2">
      <c r="A17" s="29" t="s">
        <v>318</v>
      </c>
      <c r="B17" s="36" t="s">
        <v>146</v>
      </c>
      <c r="C17" s="36"/>
      <c r="D17" s="36" t="s">
        <v>149</v>
      </c>
      <c r="E17" s="37">
        <v>0.03</v>
      </c>
      <c r="F17" s="37"/>
      <c r="G17" s="37"/>
      <c r="H17" s="36" t="s">
        <v>336</v>
      </c>
    </row>
    <row r="18" spans="1:8" x14ac:dyDescent="0.2">
      <c r="A18" s="29" t="s">
        <v>318</v>
      </c>
      <c r="B18" s="36" t="s">
        <v>146</v>
      </c>
      <c r="C18" s="36"/>
      <c r="D18" s="36" t="s">
        <v>338</v>
      </c>
      <c r="E18" s="37">
        <v>0.03</v>
      </c>
      <c r="F18" s="37"/>
      <c r="G18" s="37"/>
      <c r="H18" s="36"/>
    </row>
    <row r="19" spans="1:8" x14ac:dyDescent="0.2">
      <c r="A19" s="29" t="s">
        <v>318</v>
      </c>
      <c r="B19" s="36" t="s">
        <v>339</v>
      </c>
      <c r="C19" s="36"/>
      <c r="D19" s="36" t="s">
        <v>340</v>
      </c>
      <c r="E19" s="37">
        <v>0.1</v>
      </c>
      <c r="F19" s="37"/>
      <c r="G19" s="37"/>
      <c r="H19" s="36" t="s">
        <v>341</v>
      </c>
    </row>
    <row r="20" spans="1:8" x14ac:dyDescent="0.2">
      <c r="A20" s="29" t="s">
        <v>318</v>
      </c>
      <c r="B20" s="36" t="s">
        <v>195</v>
      </c>
      <c r="C20" s="36" t="s">
        <v>342</v>
      </c>
      <c r="D20" s="36" t="s">
        <v>343</v>
      </c>
      <c r="E20" s="37">
        <v>0.1</v>
      </c>
      <c r="F20" s="37"/>
      <c r="G20" s="37"/>
      <c r="H20" s="36" t="s">
        <v>344</v>
      </c>
    </row>
    <row r="21" spans="1:8" x14ac:dyDescent="0.2">
      <c r="A21" s="29" t="s">
        <v>318</v>
      </c>
      <c r="B21" s="36" t="s">
        <v>339</v>
      </c>
      <c r="C21" s="36" t="s">
        <v>342</v>
      </c>
      <c r="D21" s="36" t="s">
        <v>343</v>
      </c>
      <c r="E21" s="37">
        <v>0.05</v>
      </c>
      <c r="F21" s="37"/>
      <c r="G21" s="37"/>
      <c r="H21" s="36" t="s">
        <v>344</v>
      </c>
    </row>
    <row r="22" spans="1:8" x14ac:dyDescent="0.2">
      <c r="A22" s="29" t="s">
        <v>318</v>
      </c>
      <c r="B22" s="36" t="s">
        <v>345</v>
      </c>
      <c r="C22" s="36" t="s">
        <v>346</v>
      </c>
      <c r="D22" s="36" t="s">
        <v>347</v>
      </c>
      <c r="E22" s="37">
        <v>0.1</v>
      </c>
      <c r="F22" s="37"/>
      <c r="G22" s="37"/>
      <c r="H22" s="36"/>
    </row>
    <row r="23" spans="1:8" x14ac:dyDescent="0.2">
      <c r="A23" s="29" t="s">
        <v>318</v>
      </c>
      <c r="B23" s="36" t="s">
        <v>348</v>
      </c>
      <c r="C23" s="36" t="s">
        <v>346</v>
      </c>
      <c r="D23" s="36" t="s">
        <v>347</v>
      </c>
      <c r="E23" s="37">
        <v>0.1</v>
      </c>
      <c r="F23" s="37"/>
      <c r="G23" s="37"/>
      <c r="H23" s="36"/>
    </row>
    <row r="24" spans="1:8" x14ac:dyDescent="0.2">
      <c r="A24" s="29" t="s">
        <v>318</v>
      </c>
      <c r="B24" s="36">
        <v>468</v>
      </c>
      <c r="C24" s="36" t="s">
        <v>346</v>
      </c>
      <c r="D24" s="36" t="s">
        <v>347</v>
      </c>
      <c r="E24" s="37">
        <v>0.1</v>
      </c>
      <c r="F24" s="37"/>
      <c r="G24" s="37"/>
      <c r="H24" s="36"/>
    </row>
    <row r="25" spans="1:8" x14ac:dyDescent="0.2">
      <c r="A25" s="29" t="s">
        <v>318</v>
      </c>
      <c r="B25" s="36" t="s">
        <v>349</v>
      </c>
      <c r="C25" s="36" t="s">
        <v>346</v>
      </c>
      <c r="D25" s="36" t="s">
        <v>347</v>
      </c>
      <c r="E25" s="37">
        <v>0.1</v>
      </c>
      <c r="F25" s="37"/>
      <c r="G25" s="37"/>
      <c r="H25" s="36"/>
    </row>
    <row r="26" spans="1:8" x14ac:dyDescent="0.2">
      <c r="A26" s="29" t="s">
        <v>318</v>
      </c>
      <c r="B26" s="36" t="s">
        <v>350</v>
      </c>
      <c r="C26" s="36" t="s">
        <v>346</v>
      </c>
      <c r="D26" s="36" t="s">
        <v>347</v>
      </c>
      <c r="E26" s="37">
        <v>0.1</v>
      </c>
      <c r="F26" s="37"/>
      <c r="G26" s="37"/>
      <c r="H26" s="36"/>
    </row>
    <row r="27" spans="1:8" x14ac:dyDescent="0.2">
      <c r="A27" s="29" t="s">
        <v>351</v>
      </c>
      <c r="B27" s="36" t="s">
        <v>352</v>
      </c>
      <c r="C27" s="36"/>
      <c r="D27" s="36" t="s">
        <v>57</v>
      </c>
      <c r="E27" s="37">
        <v>0.1</v>
      </c>
      <c r="F27" s="37"/>
      <c r="G27" s="37"/>
      <c r="H27" s="36" t="s">
        <v>353</v>
      </c>
    </row>
    <row r="28" spans="1:8" x14ac:dyDescent="0.2">
      <c r="A28" s="29" t="s">
        <v>351</v>
      </c>
      <c r="B28" s="36" t="s">
        <v>352</v>
      </c>
      <c r="C28" s="36"/>
      <c r="D28" s="36" t="s">
        <v>354</v>
      </c>
      <c r="E28" s="37">
        <v>0.05</v>
      </c>
      <c r="F28" s="37"/>
      <c r="G28" s="37"/>
      <c r="H28" s="36" t="s">
        <v>355</v>
      </c>
    </row>
    <row r="29" spans="1:8" x14ac:dyDescent="0.2">
      <c r="A29" s="29" t="s">
        <v>351</v>
      </c>
      <c r="B29" s="36" t="s">
        <v>352</v>
      </c>
      <c r="C29" s="36"/>
      <c r="D29" s="36" t="s">
        <v>356</v>
      </c>
      <c r="E29" s="37">
        <v>0.05</v>
      </c>
      <c r="F29" s="37"/>
      <c r="G29" s="37"/>
      <c r="H29" s="36" t="s">
        <v>355</v>
      </c>
    </row>
    <row r="30" spans="1:8" x14ac:dyDescent="0.2">
      <c r="A30" s="29" t="s">
        <v>351</v>
      </c>
      <c r="B30" s="36" t="s">
        <v>357</v>
      </c>
      <c r="C30" s="36"/>
      <c r="D30" s="36" t="s">
        <v>191</v>
      </c>
      <c r="E30" s="37">
        <v>0.03</v>
      </c>
      <c r="F30" s="37"/>
      <c r="G30" s="37"/>
      <c r="H30" s="36" t="s">
        <v>358</v>
      </c>
    </row>
    <row r="31" spans="1:8" x14ac:dyDescent="0.2">
      <c r="A31" s="29" t="s">
        <v>351</v>
      </c>
      <c r="B31" s="36" t="s">
        <v>357</v>
      </c>
      <c r="C31" s="36"/>
      <c r="D31" s="36" t="s">
        <v>359</v>
      </c>
      <c r="E31" s="37">
        <v>0.05</v>
      </c>
      <c r="F31" s="37"/>
      <c r="G31" s="37"/>
      <c r="H31" s="36" t="s">
        <v>355</v>
      </c>
    </row>
    <row r="32" spans="1:8" x14ac:dyDescent="0.2">
      <c r="A32" s="29" t="s">
        <v>351</v>
      </c>
      <c r="B32" s="36" t="s">
        <v>360</v>
      </c>
      <c r="C32" s="36"/>
      <c r="D32" s="36" t="s">
        <v>204</v>
      </c>
      <c r="E32" s="37">
        <v>0.05</v>
      </c>
      <c r="F32" s="37"/>
      <c r="G32" s="37"/>
      <c r="H32" s="36" t="s">
        <v>361</v>
      </c>
    </row>
    <row r="33" spans="1:8" x14ac:dyDescent="0.2">
      <c r="A33" s="29" t="s">
        <v>351</v>
      </c>
      <c r="B33" s="36" t="s">
        <v>357</v>
      </c>
      <c r="C33" s="36" t="s">
        <v>346</v>
      </c>
      <c r="D33" s="36" t="s">
        <v>362</v>
      </c>
      <c r="E33" s="37">
        <v>0.1</v>
      </c>
      <c r="F33" s="37"/>
      <c r="G33" s="37"/>
      <c r="H33" s="36" t="s">
        <v>363</v>
      </c>
    </row>
    <row r="34" spans="1:8" x14ac:dyDescent="0.2">
      <c r="A34" s="29" t="s">
        <v>351</v>
      </c>
      <c r="B34" s="36" t="s">
        <v>352</v>
      </c>
      <c r="C34" s="36" t="s">
        <v>346</v>
      </c>
      <c r="D34" s="36" t="s">
        <v>362</v>
      </c>
      <c r="E34" s="37">
        <v>0.03</v>
      </c>
      <c r="F34" s="37"/>
      <c r="G34" s="37"/>
      <c r="H34" s="36" t="s">
        <v>363</v>
      </c>
    </row>
    <row r="35" spans="1:8" x14ac:dyDescent="0.2">
      <c r="A35" s="29" t="s">
        <v>351</v>
      </c>
      <c r="B35" s="36" t="s">
        <v>360</v>
      </c>
      <c r="C35" s="36" t="s">
        <v>346</v>
      </c>
      <c r="D35" s="36" t="s">
        <v>362</v>
      </c>
      <c r="E35" s="37">
        <v>0.03</v>
      </c>
      <c r="F35" s="37"/>
      <c r="G35" s="37"/>
      <c r="H35" s="36" t="s">
        <v>363</v>
      </c>
    </row>
    <row r="36" spans="1:8" x14ac:dyDescent="0.2">
      <c r="A36" s="29" t="s">
        <v>364</v>
      </c>
      <c r="B36" s="36" t="s">
        <v>365</v>
      </c>
      <c r="C36" s="36"/>
      <c r="D36" s="36" t="s">
        <v>366</v>
      </c>
      <c r="E36" s="37">
        <v>0.05</v>
      </c>
      <c r="F36" s="37"/>
      <c r="G36" s="37"/>
      <c r="H36" s="36" t="s">
        <v>367</v>
      </c>
    </row>
    <row r="37" spans="1:8" x14ac:dyDescent="0.2">
      <c r="A37" s="29" t="s">
        <v>364</v>
      </c>
      <c r="B37" s="36" t="s">
        <v>365</v>
      </c>
      <c r="C37" s="36"/>
      <c r="D37" s="36" t="s">
        <v>368</v>
      </c>
      <c r="E37" s="37">
        <v>0.03</v>
      </c>
      <c r="F37" s="37"/>
      <c r="G37" s="37"/>
      <c r="H37" s="36"/>
    </row>
    <row r="38" spans="1:8" x14ac:dyDescent="0.2">
      <c r="A38" s="29" t="s">
        <v>364</v>
      </c>
      <c r="B38" s="36" t="s">
        <v>369</v>
      </c>
      <c r="C38" s="36"/>
      <c r="D38" s="36" t="s">
        <v>36</v>
      </c>
      <c r="E38" s="37">
        <v>0.05</v>
      </c>
      <c r="F38" s="37"/>
      <c r="G38" s="37"/>
      <c r="H38" s="36" t="s">
        <v>370</v>
      </c>
    </row>
    <row r="39" spans="1:8" x14ac:dyDescent="0.2">
      <c r="A39" s="29" t="s">
        <v>364</v>
      </c>
      <c r="B39" s="36" t="s">
        <v>369</v>
      </c>
      <c r="C39" s="36"/>
      <c r="D39" s="36" t="s">
        <v>371</v>
      </c>
      <c r="E39" s="37">
        <v>0.03</v>
      </c>
      <c r="F39" s="37"/>
      <c r="G39" s="37"/>
      <c r="H39" s="36"/>
    </row>
    <row r="40" spans="1:8" x14ac:dyDescent="0.2">
      <c r="A40" s="29" t="s">
        <v>364</v>
      </c>
      <c r="B40" s="36" t="s">
        <v>372</v>
      </c>
      <c r="C40" s="36"/>
      <c r="D40" s="36" t="s">
        <v>100</v>
      </c>
      <c r="E40" s="37">
        <v>0.1</v>
      </c>
      <c r="F40" s="37"/>
      <c r="G40" s="37"/>
      <c r="H40" s="36"/>
    </row>
    <row r="41" spans="1:8" x14ac:dyDescent="0.2">
      <c r="A41" s="29" t="s">
        <v>364</v>
      </c>
      <c r="B41" s="36" t="s">
        <v>372</v>
      </c>
      <c r="C41" s="36"/>
      <c r="D41" s="36" t="s">
        <v>373</v>
      </c>
      <c r="E41" s="37">
        <v>0.03</v>
      </c>
      <c r="F41" s="37"/>
      <c r="G41" s="37"/>
      <c r="H41" s="36"/>
    </row>
    <row r="42" spans="1:8" x14ac:dyDescent="0.2">
      <c r="A42" s="29" t="s">
        <v>364</v>
      </c>
      <c r="B42" s="36" t="s">
        <v>372</v>
      </c>
      <c r="C42" s="36"/>
      <c r="D42" s="36" t="s">
        <v>374</v>
      </c>
      <c r="E42" s="37">
        <v>0.05</v>
      </c>
      <c r="F42" s="37"/>
      <c r="G42" s="37"/>
      <c r="H42" s="36" t="s">
        <v>375</v>
      </c>
    </row>
    <row r="43" spans="1:8" x14ac:dyDescent="0.2">
      <c r="A43" s="29" t="s">
        <v>364</v>
      </c>
      <c r="B43" s="36" t="s">
        <v>376</v>
      </c>
      <c r="C43" s="36"/>
      <c r="D43" s="36" t="s">
        <v>377</v>
      </c>
      <c r="E43" s="37">
        <v>0.05</v>
      </c>
      <c r="F43" s="37"/>
      <c r="G43" s="37"/>
      <c r="H43" s="36" t="s">
        <v>378</v>
      </c>
    </row>
    <row r="44" spans="1:8" x14ac:dyDescent="0.2">
      <c r="A44" s="29" t="s">
        <v>364</v>
      </c>
      <c r="B44" s="36" t="s">
        <v>376</v>
      </c>
      <c r="C44" s="36"/>
      <c r="D44" s="36" t="s">
        <v>170</v>
      </c>
      <c r="E44" s="37">
        <v>0.02</v>
      </c>
      <c r="F44" s="37"/>
      <c r="G44" s="37"/>
      <c r="H44" s="36"/>
    </row>
    <row r="45" spans="1:8" x14ac:dyDescent="0.2">
      <c r="A45" s="29" t="s">
        <v>364</v>
      </c>
      <c r="B45" s="36" t="s">
        <v>376</v>
      </c>
      <c r="C45" s="36"/>
      <c r="D45" s="36" t="s">
        <v>379</v>
      </c>
      <c r="E45" s="37">
        <v>0.03</v>
      </c>
      <c r="F45" s="37"/>
      <c r="G45" s="37"/>
      <c r="H45" s="36" t="s">
        <v>336</v>
      </c>
    </row>
    <row r="46" spans="1:8" x14ac:dyDescent="0.2">
      <c r="A46" s="29" t="s">
        <v>364</v>
      </c>
      <c r="B46" s="36" t="s">
        <v>380</v>
      </c>
      <c r="C46" s="36"/>
      <c r="D46" s="36" t="s">
        <v>381</v>
      </c>
      <c r="E46" s="37">
        <v>0.03</v>
      </c>
      <c r="F46" s="37"/>
      <c r="G46" s="37"/>
      <c r="H46" s="36"/>
    </row>
    <row r="47" spans="1:8" x14ac:dyDescent="0.2">
      <c r="A47" s="29" t="s">
        <v>364</v>
      </c>
      <c r="B47" s="36" t="s">
        <v>382</v>
      </c>
      <c r="C47" s="36"/>
      <c r="D47" s="36" t="s">
        <v>383</v>
      </c>
      <c r="E47" s="37">
        <v>0.1</v>
      </c>
      <c r="F47" s="37"/>
      <c r="G47" s="37"/>
      <c r="H47" s="36" t="s">
        <v>384</v>
      </c>
    </row>
    <row r="48" spans="1:8" x14ac:dyDescent="0.2">
      <c r="A48" s="29" t="s">
        <v>364</v>
      </c>
      <c r="B48" s="36" t="s">
        <v>382</v>
      </c>
      <c r="C48" s="36"/>
      <c r="D48" s="36" t="s">
        <v>114</v>
      </c>
      <c r="E48" s="37">
        <v>0.05</v>
      </c>
      <c r="F48" s="37"/>
      <c r="G48" s="37"/>
      <c r="H48" s="36"/>
    </row>
    <row r="49" spans="1:8" x14ac:dyDescent="0.2">
      <c r="A49" s="29" t="s">
        <v>364</v>
      </c>
      <c r="B49" s="36" t="s">
        <v>382</v>
      </c>
      <c r="C49" s="36"/>
      <c r="D49" s="36" t="s">
        <v>385</v>
      </c>
      <c r="E49" s="37">
        <v>0.05</v>
      </c>
      <c r="F49" s="37"/>
      <c r="G49" s="37"/>
      <c r="H49" s="36"/>
    </row>
    <row r="50" spans="1:8" x14ac:dyDescent="0.2">
      <c r="A50" s="29" t="s">
        <v>364</v>
      </c>
      <c r="B50" s="36" t="s">
        <v>386</v>
      </c>
      <c r="C50" s="36"/>
      <c r="D50" s="36" t="s">
        <v>216</v>
      </c>
      <c r="E50" s="37">
        <v>0.03</v>
      </c>
      <c r="F50" s="37"/>
      <c r="G50" s="37"/>
      <c r="H50" s="36" t="s">
        <v>387</v>
      </c>
    </row>
    <row r="51" spans="1:8" x14ac:dyDescent="0.2">
      <c r="A51" s="29" t="s">
        <v>364</v>
      </c>
      <c r="B51" s="36" t="s">
        <v>365</v>
      </c>
      <c r="C51" s="36" t="s">
        <v>342</v>
      </c>
      <c r="D51" s="36" t="s">
        <v>76</v>
      </c>
      <c r="E51" s="37">
        <v>0.1</v>
      </c>
      <c r="F51" s="37"/>
      <c r="G51" s="37"/>
      <c r="H51" s="36" t="s">
        <v>388</v>
      </c>
    </row>
    <row r="52" spans="1:8" x14ac:dyDescent="0.2">
      <c r="A52" s="29" t="s">
        <v>364</v>
      </c>
      <c r="B52" s="36" t="s">
        <v>386</v>
      </c>
      <c r="C52" s="36" t="s">
        <v>342</v>
      </c>
      <c r="D52" s="36" t="s">
        <v>76</v>
      </c>
      <c r="E52" s="37">
        <v>0.05</v>
      </c>
      <c r="F52" s="37"/>
      <c r="G52" s="37"/>
      <c r="H52" s="36" t="s">
        <v>388</v>
      </c>
    </row>
    <row r="53" spans="1:8" x14ac:dyDescent="0.2">
      <c r="A53" s="29" t="s">
        <v>364</v>
      </c>
      <c r="B53" s="36" t="s">
        <v>369</v>
      </c>
      <c r="C53" s="36" t="s">
        <v>346</v>
      </c>
      <c r="D53" s="36" t="s">
        <v>389</v>
      </c>
      <c r="E53" s="37">
        <v>0.1</v>
      </c>
      <c r="F53" s="37"/>
      <c r="G53" s="37"/>
      <c r="H53" s="36"/>
    </row>
    <row r="54" spans="1:8" x14ac:dyDescent="0.2">
      <c r="A54" s="29" t="s">
        <v>364</v>
      </c>
      <c r="B54" s="36" t="s">
        <v>365</v>
      </c>
      <c r="C54" s="36" t="s">
        <v>346</v>
      </c>
      <c r="D54" s="36" t="s">
        <v>389</v>
      </c>
      <c r="E54" s="37">
        <v>0.1</v>
      </c>
      <c r="F54" s="37"/>
      <c r="G54" s="37"/>
      <c r="H54" s="36"/>
    </row>
    <row r="55" spans="1:8" x14ac:dyDescent="0.2">
      <c r="A55" s="29" t="s">
        <v>364</v>
      </c>
      <c r="B55" s="36" t="s">
        <v>380</v>
      </c>
      <c r="C55" s="36" t="s">
        <v>346</v>
      </c>
      <c r="D55" s="36" t="s">
        <v>389</v>
      </c>
      <c r="E55" s="37">
        <v>0.1</v>
      </c>
      <c r="F55" s="37"/>
      <c r="G55" s="37"/>
      <c r="H55" s="36"/>
    </row>
    <row r="56" spans="1:8" x14ac:dyDescent="0.2">
      <c r="A56" s="29" t="s">
        <v>364</v>
      </c>
      <c r="B56" s="36" t="s">
        <v>372</v>
      </c>
      <c r="C56" s="36" t="s">
        <v>346</v>
      </c>
      <c r="D56" s="36" t="s">
        <v>389</v>
      </c>
      <c r="E56" s="37">
        <v>0.1</v>
      </c>
      <c r="F56" s="37"/>
      <c r="G56" s="37"/>
      <c r="H56" s="36"/>
    </row>
    <row r="57" spans="1:8" x14ac:dyDescent="0.2">
      <c r="A57" s="29" t="s">
        <v>364</v>
      </c>
      <c r="B57" s="36" t="s">
        <v>376</v>
      </c>
      <c r="C57" s="36" t="s">
        <v>346</v>
      </c>
      <c r="D57" s="36" t="s">
        <v>389</v>
      </c>
      <c r="E57" s="37">
        <v>0.1</v>
      </c>
      <c r="F57" s="37"/>
      <c r="G57" s="37"/>
      <c r="H57" s="36"/>
    </row>
    <row r="58" spans="1:8" x14ac:dyDescent="0.2">
      <c r="A58" s="29" t="s">
        <v>364</v>
      </c>
      <c r="B58" s="36" t="s">
        <v>382</v>
      </c>
      <c r="C58" s="36" t="s">
        <v>346</v>
      </c>
      <c r="D58" s="36" t="s">
        <v>389</v>
      </c>
      <c r="E58" s="37">
        <v>0.1</v>
      </c>
      <c r="F58" s="37"/>
      <c r="G58" s="37"/>
      <c r="H58" s="36"/>
    </row>
    <row r="59" spans="1:8" x14ac:dyDescent="0.2">
      <c r="A59" s="29" t="s">
        <v>364</v>
      </c>
      <c r="B59" s="36" t="s">
        <v>386</v>
      </c>
      <c r="C59" s="36" t="s">
        <v>346</v>
      </c>
      <c r="D59" s="36" t="s">
        <v>389</v>
      </c>
      <c r="E59" s="37">
        <v>0.1</v>
      </c>
      <c r="F59" s="37"/>
      <c r="G59" s="37"/>
      <c r="H59" s="36"/>
    </row>
    <row r="60" spans="1:8" x14ac:dyDescent="0.2">
      <c r="A60" s="29" t="s">
        <v>390</v>
      </c>
      <c r="B60" s="36" t="s">
        <v>18</v>
      </c>
      <c r="C60" s="36"/>
      <c r="D60" s="36" t="s">
        <v>22</v>
      </c>
      <c r="E60" s="37">
        <v>0.05</v>
      </c>
      <c r="F60" s="37"/>
      <c r="G60" s="37"/>
      <c r="H60" s="36"/>
    </row>
    <row r="61" spans="1:8" x14ac:dyDescent="0.2">
      <c r="A61" s="29" t="s">
        <v>390</v>
      </c>
      <c r="B61" s="36" t="s">
        <v>18</v>
      </c>
      <c r="C61" s="36"/>
      <c r="D61" s="36" t="s">
        <v>391</v>
      </c>
      <c r="E61" s="37">
        <v>0.03</v>
      </c>
      <c r="F61" s="37"/>
      <c r="G61" s="37"/>
      <c r="H61" s="36"/>
    </row>
    <row r="62" spans="1:8" x14ac:dyDescent="0.2">
      <c r="A62" s="29" t="s">
        <v>390</v>
      </c>
      <c r="B62" s="36" t="s">
        <v>18</v>
      </c>
      <c r="C62" s="36"/>
      <c r="D62" s="36" t="s">
        <v>392</v>
      </c>
      <c r="E62" s="37">
        <v>0.02</v>
      </c>
      <c r="F62" s="37"/>
      <c r="G62" s="37"/>
      <c r="H62" s="36" t="s">
        <v>322</v>
      </c>
    </row>
    <row r="63" spans="1:8" x14ac:dyDescent="0.2">
      <c r="A63" s="29" t="s">
        <v>390</v>
      </c>
      <c r="B63" s="36" t="s">
        <v>18</v>
      </c>
      <c r="C63" s="36"/>
      <c r="D63" s="36" t="s">
        <v>393</v>
      </c>
      <c r="E63" s="37">
        <v>0.02</v>
      </c>
      <c r="F63" s="37"/>
      <c r="G63" s="37"/>
      <c r="H63" s="36" t="s">
        <v>322</v>
      </c>
    </row>
    <row r="64" spans="1:8" x14ac:dyDescent="0.2">
      <c r="A64" s="29" t="s">
        <v>390</v>
      </c>
      <c r="B64" s="36" t="s">
        <v>181</v>
      </c>
      <c r="C64" s="36"/>
      <c r="D64" s="36" t="s">
        <v>184</v>
      </c>
      <c r="E64" s="37">
        <v>0.05</v>
      </c>
      <c r="F64" s="37"/>
      <c r="G64" s="37"/>
      <c r="H64" s="36"/>
    </row>
    <row r="65" spans="1:8" x14ac:dyDescent="0.2">
      <c r="A65" s="29" t="s">
        <v>390</v>
      </c>
      <c r="B65" s="36" t="s">
        <v>181</v>
      </c>
      <c r="C65" s="36"/>
      <c r="D65" s="36" t="s">
        <v>394</v>
      </c>
      <c r="E65" s="37">
        <v>2.75E-2</v>
      </c>
      <c r="F65" s="37"/>
      <c r="G65" s="37"/>
      <c r="H65" s="36" t="s">
        <v>395</v>
      </c>
    </row>
    <row r="66" spans="1:8" x14ac:dyDescent="0.2">
      <c r="A66" s="29" t="s">
        <v>390</v>
      </c>
      <c r="B66" s="36" t="s">
        <v>181</v>
      </c>
      <c r="C66" s="36"/>
      <c r="D66" s="36" t="s">
        <v>396</v>
      </c>
      <c r="E66" s="37">
        <v>2.75E-2</v>
      </c>
      <c r="F66" s="37"/>
      <c r="G66" s="37"/>
      <c r="H66" s="36"/>
    </row>
    <row r="67" spans="1:8" x14ac:dyDescent="0.2">
      <c r="A67" s="29" t="s">
        <v>390</v>
      </c>
      <c r="B67" s="36" t="s">
        <v>87</v>
      </c>
      <c r="C67" s="36"/>
      <c r="D67" s="36" t="s">
        <v>90</v>
      </c>
      <c r="E67" s="37">
        <v>0.1</v>
      </c>
      <c r="F67" s="37"/>
      <c r="G67" s="37"/>
      <c r="H67" s="36" t="s">
        <v>397</v>
      </c>
    </row>
    <row r="68" spans="1:8" x14ac:dyDescent="0.2">
      <c r="A68" s="29" t="s">
        <v>390</v>
      </c>
      <c r="B68" s="36" t="s">
        <v>87</v>
      </c>
      <c r="C68" s="36"/>
      <c r="D68" s="36" t="s">
        <v>398</v>
      </c>
      <c r="E68" s="37">
        <v>2.75E-2</v>
      </c>
      <c r="F68" s="37"/>
      <c r="G68" s="37"/>
      <c r="H68" s="36"/>
    </row>
    <row r="69" spans="1:8" x14ac:dyDescent="0.2">
      <c r="A69" s="29" t="s">
        <v>390</v>
      </c>
      <c r="B69" s="36" t="s">
        <v>87</v>
      </c>
      <c r="C69" s="36"/>
      <c r="D69" s="36" t="s">
        <v>399</v>
      </c>
      <c r="E69" s="37">
        <v>0.05</v>
      </c>
      <c r="F69" s="37"/>
      <c r="G69" s="37"/>
      <c r="H69" s="36" t="s">
        <v>400</v>
      </c>
    </row>
    <row r="70" spans="1:8" x14ac:dyDescent="0.2">
      <c r="A70" s="29" t="s">
        <v>390</v>
      </c>
      <c r="B70" s="36" t="s">
        <v>125</v>
      </c>
      <c r="C70" s="36"/>
      <c r="D70" s="36" t="s">
        <v>128</v>
      </c>
      <c r="E70" s="37">
        <v>0.1</v>
      </c>
      <c r="F70" s="37"/>
      <c r="G70" s="37"/>
      <c r="H70" s="36"/>
    </row>
    <row r="71" spans="1:8" x14ac:dyDescent="0.2">
      <c r="A71" s="29" t="s">
        <v>390</v>
      </c>
      <c r="B71" s="36" t="s">
        <v>125</v>
      </c>
      <c r="C71" s="36"/>
      <c r="D71" s="36" t="s">
        <v>401</v>
      </c>
      <c r="E71" s="37">
        <v>2.75E-2</v>
      </c>
      <c r="F71" s="37"/>
      <c r="G71" s="37"/>
      <c r="H71" s="36" t="s">
        <v>402</v>
      </c>
    </row>
    <row r="72" spans="1:8" x14ac:dyDescent="0.2">
      <c r="A72" s="29" t="s">
        <v>390</v>
      </c>
      <c r="B72" s="36" t="s">
        <v>26</v>
      </c>
      <c r="C72" s="36"/>
      <c r="D72" s="36" t="s">
        <v>403</v>
      </c>
      <c r="E72" s="37">
        <v>0.05</v>
      </c>
      <c r="F72" s="37"/>
      <c r="G72" s="37"/>
      <c r="H72" s="36" t="s">
        <v>375</v>
      </c>
    </row>
    <row r="73" spans="1:8" x14ac:dyDescent="0.2">
      <c r="A73" s="29" t="s">
        <v>390</v>
      </c>
      <c r="B73" s="36" t="s">
        <v>26</v>
      </c>
      <c r="C73" s="36"/>
      <c r="D73" s="36" t="s">
        <v>29</v>
      </c>
      <c r="E73" s="37">
        <v>0.02</v>
      </c>
      <c r="F73" s="37"/>
      <c r="G73" s="37"/>
      <c r="H73" s="36"/>
    </row>
    <row r="74" spans="1:8" x14ac:dyDescent="0.2">
      <c r="A74" s="29" t="s">
        <v>390</v>
      </c>
      <c r="B74" s="36" t="s">
        <v>26</v>
      </c>
      <c r="C74" s="36"/>
      <c r="D74" s="36" t="s">
        <v>404</v>
      </c>
      <c r="E74" s="37">
        <v>2.75E-2</v>
      </c>
      <c r="F74" s="37"/>
      <c r="G74" s="37"/>
      <c r="H74" s="36"/>
    </row>
    <row r="75" spans="1:8" x14ac:dyDescent="0.2">
      <c r="A75" s="29" t="s">
        <v>390</v>
      </c>
      <c r="B75" s="36" t="s">
        <v>66</v>
      </c>
      <c r="C75" s="36"/>
      <c r="D75" s="36" t="s">
        <v>405</v>
      </c>
      <c r="E75" s="37">
        <v>0.1</v>
      </c>
      <c r="F75" s="37"/>
      <c r="G75" s="37"/>
      <c r="H75" s="36" t="s">
        <v>406</v>
      </c>
    </row>
    <row r="76" spans="1:8" x14ac:dyDescent="0.2">
      <c r="A76" s="29" t="s">
        <v>390</v>
      </c>
      <c r="B76" s="36" t="s">
        <v>66</v>
      </c>
      <c r="C76" s="36"/>
      <c r="D76" s="36" t="s">
        <v>407</v>
      </c>
      <c r="E76" s="37">
        <v>0.1</v>
      </c>
      <c r="F76" s="37"/>
      <c r="G76" s="37"/>
      <c r="H76" s="36" t="s">
        <v>408</v>
      </c>
    </row>
    <row r="77" spans="1:8" x14ac:dyDescent="0.2">
      <c r="A77" s="29" t="s">
        <v>390</v>
      </c>
      <c r="B77" s="36" t="s">
        <v>66</v>
      </c>
      <c r="C77" s="36"/>
      <c r="D77" s="36" t="s">
        <v>409</v>
      </c>
      <c r="E77" s="37">
        <v>0.02</v>
      </c>
      <c r="F77" s="37"/>
      <c r="G77" s="37"/>
      <c r="H77" s="36"/>
    </row>
    <row r="78" spans="1:8" x14ac:dyDescent="0.2">
      <c r="A78" s="29" t="s">
        <v>390</v>
      </c>
      <c r="B78" s="36" t="s">
        <v>66</v>
      </c>
      <c r="C78" s="36"/>
      <c r="D78" s="36" t="s">
        <v>410</v>
      </c>
      <c r="E78" s="37">
        <v>2.75E-2</v>
      </c>
      <c r="F78" s="37"/>
      <c r="G78" s="37"/>
      <c r="H78" s="36"/>
    </row>
    <row r="79" spans="1:8" x14ac:dyDescent="0.2">
      <c r="A79" s="29" t="s">
        <v>390</v>
      </c>
      <c r="B79" s="36" t="s">
        <v>66</v>
      </c>
      <c r="C79" s="36"/>
      <c r="D79" s="36" t="s">
        <v>69</v>
      </c>
      <c r="E79" s="37">
        <v>2.75E-2</v>
      </c>
      <c r="F79" s="37"/>
      <c r="G79" s="37"/>
      <c r="H79" s="36"/>
    </row>
    <row r="80" spans="1:8" x14ac:dyDescent="0.2">
      <c r="A80" s="29" t="s">
        <v>390</v>
      </c>
      <c r="B80" s="36" t="s">
        <v>411</v>
      </c>
      <c r="C80" s="36"/>
      <c r="D80" s="36" t="s">
        <v>107</v>
      </c>
      <c r="E80" s="37">
        <v>0.1</v>
      </c>
      <c r="F80" s="37"/>
      <c r="G80" s="37"/>
      <c r="H80" s="36"/>
    </row>
    <row r="81" spans="1:8" x14ac:dyDescent="0.2">
      <c r="A81" s="29" t="s">
        <v>390</v>
      </c>
      <c r="B81" s="36" t="s">
        <v>411</v>
      </c>
      <c r="C81" s="36"/>
      <c r="D81" s="36" t="s">
        <v>412</v>
      </c>
      <c r="E81" s="37">
        <v>2.75E-2</v>
      </c>
      <c r="F81" s="37"/>
      <c r="G81" s="37"/>
      <c r="H81" s="36"/>
    </row>
    <row r="82" spans="1:8" x14ac:dyDescent="0.2">
      <c r="A82" s="29" t="s">
        <v>390</v>
      </c>
      <c r="B82" s="36" t="s">
        <v>411</v>
      </c>
      <c r="C82" s="36"/>
      <c r="D82" s="36" t="s">
        <v>413</v>
      </c>
      <c r="E82" s="37">
        <v>0.05</v>
      </c>
      <c r="F82" s="37"/>
      <c r="G82" s="37"/>
      <c r="H82" s="36"/>
    </row>
    <row r="83" spans="1:8" x14ac:dyDescent="0.2">
      <c r="A83" s="29" t="s">
        <v>390</v>
      </c>
      <c r="B83" s="36" t="s">
        <v>414</v>
      </c>
      <c r="C83" s="36" t="s">
        <v>342</v>
      </c>
      <c r="D83" s="36" t="s">
        <v>415</v>
      </c>
      <c r="E83" s="37">
        <v>0.05</v>
      </c>
      <c r="F83" s="37"/>
      <c r="G83" s="37"/>
      <c r="H83" s="36"/>
    </row>
    <row r="84" spans="1:8" x14ac:dyDescent="0.2">
      <c r="A84" s="29" t="s">
        <v>390</v>
      </c>
      <c r="B84" s="36" t="s">
        <v>416</v>
      </c>
      <c r="C84" s="36" t="s">
        <v>342</v>
      </c>
      <c r="D84" s="36" t="s">
        <v>415</v>
      </c>
      <c r="E84" s="37">
        <v>0.05</v>
      </c>
      <c r="F84" s="37"/>
      <c r="G84" s="37"/>
      <c r="H84" s="36"/>
    </row>
    <row r="85" spans="1:8" x14ac:dyDescent="0.2">
      <c r="A85" s="29" t="s">
        <v>390</v>
      </c>
      <c r="B85" s="36" t="s">
        <v>417</v>
      </c>
      <c r="C85" s="36" t="s">
        <v>346</v>
      </c>
      <c r="D85" s="36" t="s">
        <v>418</v>
      </c>
      <c r="E85" s="37">
        <v>0.1</v>
      </c>
      <c r="F85" s="37"/>
      <c r="G85" s="37"/>
      <c r="H85" s="36"/>
    </row>
    <row r="86" spans="1:8" x14ac:dyDescent="0.2">
      <c r="A86" s="29" t="s">
        <v>390</v>
      </c>
      <c r="B86" s="36" t="s">
        <v>414</v>
      </c>
      <c r="C86" s="36" t="s">
        <v>346</v>
      </c>
      <c r="D86" s="36" t="s">
        <v>418</v>
      </c>
      <c r="E86" s="37">
        <v>0.1</v>
      </c>
      <c r="F86" s="37"/>
      <c r="G86" s="37"/>
      <c r="H86" s="36"/>
    </row>
    <row r="87" spans="1:8" x14ac:dyDescent="0.2">
      <c r="A87" s="29" t="s">
        <v>390</v>
      </c>
      <c r="B87" s="36" t="s">
        <v>419</v>
      </c>
      <c r="C87" s="36" t="s">
        <v>346</v>
      </c>
      <c r="D87" s="36" t="s">
        <v>418</v>
      </c>
      <c r="E87" s="37">
        <v>0.1</v>
      </c>
      <c r="F87" s="37"/>
      <c r="G87" s="37"/>
      <c r="H87" s="36"/>
    </row>
    <row r="88" spans="1:8" x14ac:dyDescent="0.2">
      <c r="A88" s="29" t="s">
        <v>390</v>
      </c>
      <c r="B88" s="36" t="s">
        <v>411</v>
      </c>
      <c r="C88" s="36" t="s">
        <v>346</v>
      </c>
      <c r="D88" s="36" t="s">
        <v>418</v>
      </c>
      <c r="E88" s="37">
        <v>0.1</v>
      </c>
      <c r="F88" s="37"/>
      <c r="G88" s="37"/>
      <c r="H88" s="36"/>
    </row>
    <row r="89" spans="1:8" x14ac:dyDescent="0.2">
      <c r="A89" s="29" t="s">
        <v>390</v>
      </c>
      <c r="B89" s="36" t="s">
        <v>420</v>
      </c>
      <c r="C89" s="36" t="s">
        <v>346</v>
      </c>
      <c r="D89" s="36" t="s">
        <v>418</v>
      </c>
      <c r="E89" s="37">
        <v>0.1</v>
      </c>
      <c r="F89" s="37"/>
      <c r="G89" s="37"/>
      <c r="H89" s="36"/>
    </row>
    <row r="90" spans="1:8" x14ac:dyDescent="0.2">
      <c r="A90" s="29" t="s">
        <v>390</v>
      </c>
      <c r="B90" s="36" t="s">
        <v>416</v>
      </c>
      <c r="C90" s="36" t="s">
        <v>346</v>
      </c>
      <c r="D90" s="36" t="s">
        <v>418</v>
      </c>
      <c r="E90" s="37">
        <v>0.1</v>
      </c>
      <c r="F90" s="37"/>
      <c r="G90" s="37"/>
      <c r="H90" s="36"/>
    </row>
    <row r="91" spans="1:8" x14ac:dyDescent="0.2">
      <c r="A91" s="29" t="s">
        <v>390</v>
      </c>
      <c r="B91" s="36" t="s">
        <v>421</v>
      </c>
      <c r="C91" s="36" t="s">
        <v>346</v>
      </c>
      <c r="D91" s="36" t="s">
        <v>418</v>
      </c>
      <c r="E91" s="37">
        <v>0.05</v>
      </c>
      <c r="F91" s="37"/>
      <c r="G91" s="37"/>
      <c r="H91" s="36"/>
    </row>
    <row r="92" spans="1:8" x14ac:dyDescent="0.2">
      <c r="A92" s="29" t="s">
        <v>422</v>
      </c>
      <c r="B92" s="36" t="s">
        <v>80</v>
      </c>
      <c r="C92" s="36"/>
      <c r="D92" s="36" t="s">
        <v>83</v>
      </c>
      <c r="E92" s="37">
        <v>0.1</v>
      </c>
      <c r="F92" s="37"/>
      <c r="G92" s="37"/>
      <c r="H92" s="36"/>
    </row>
    <row r="93" spans="1:8" x14ac:dyDescent="0.2">
      <c r="A93" s="29" t="s">
        <v>422</v>
      </c>
      <c r="B93" s="36" t="s">
        <v>80</v>
      </c>
      <c r="C93" s="36"/>
      <c r="D93" s="36" t="s">
        <v>423</v>
      </c>
      <c r="E93" s="37">
        <v>0.03</v>
      </c>
      <c r="F93" s="37"/>
      <c r="G93" s="37"/>
      <c r="H93" s="36" t="s">
        <v>424</v>
      </c>
    </row>
    <row r="94" spans="1:8" x14ac:dyDescent="0.2">
      <c r="A94" s="29" t="s">
        <v>422</v>
      </c>
      <c r="B94" s="36" t="s">
        <v>80</v>
      </c>
      <c r="C94" s="36"/>
      <c r="D94" s="36" t="s">
        <v>425</v>
      </c>
      <c r="E94" s="37">
        <v>0.02</v>
      </c>
      <c r="F94" s="37"/>
      <c r="G94" s="37"/>
      <c r="H94" s="36"/>
    </row>
    <row r="95" spans="1:8" x14ac:dyDescent="0.2">
      <c r="A95" s="29" t="s">
        <v>422</v>
      </c>
      <c r="B95" s="36" t="s">
        <v>80</v>
      </c>
      <c r="C95" s="36"/>
      <c r="D95" s="36" t="s">
        <v>426</v>
      </c>
      <c r="E95" s="37">
        <v>0.05</v>
      </c>
      <c r="F95" s="37"/>
      <c r="G95" s="37"/>
      <c r="H95" s="36" t="s">
        <v>427</v>
      </c>
    </row>
    <row r="96" spans="1:8" x14ac:dyDescent="0.2">
      <c r="A96" s="29" t="s">
        <v>422</v>
      </c>
      <c r="B96" s="36" t="s">
        <v>160</v>
      </c>
      <c r="C96" s="36"/>
      <c r="D96" s="36" t="s">
        <v>163</v>
      </c>
      <c r="E96" s="37">
        <v>0.05</v>
      </c>
      <c r="F96" s="37"/>
      <c r="G96" s="37"/>
      <c r="H96" s="36"/>
    </row>
    <row r="97" spans="1:8" x14ac:dyDescent="0.2">
      <c r="A97" s="29" t="s">
        <v>422</v>
      </c>
      <c r="B97" s="36" t="s">
        <v>160</v>
      </c>
      <c r="C97" s="36"/>
      <c r="D97" s="36" t="s">
        <v>428</v>
      </c>
      <c r="E97" s="37">
        <v>0.02</v>
      </c>
      <c r="F97" s="37"/>
      <c r="G97" s="37"/>
      <c r="H97" s="36"/>
    </row>
    <row r="98" spans="1:8" x14ac:dyDescent="0.2">
      <c r="A98" s="29" t="s">
        <v>422</v>
      </c>
      <c r="B98" s="36" t="s">
        <v>160</v>
      </c>
      <c r="C98" s="36"/>
      <c r="D98" s="36" t="s">
        <v>429</v>
      </c>
      <c r="E98" s="37">
        <v>0.03</v>
      </c>
      <c r="F98" s="37"/>
      <c r="G98" s="37"/>
      <c r="H98" s="36"/>
    </row>
    <row r="99" spans="1:8" x14ac:dyDescent="0.2">
      <c r="A99" s="29" t="s">
        <v>422</v>
      </c>
      <c r="B99" s="36" t="s">
        <v>160</v>
      </c>
      <c r="C99" s="36"/>
      <c r="D99" s="36" t="s">
        <v>430</v>
      </c>
      <c r="E99" s="37">
        <v>0.05</v>
      </c>
      <c r="F99" s="37"/>
      <c r="G99" s="37"/>
      <c r="H99" s="36" t="s">
        <v>431</v>
      </c>
    </row>
    <row r="100" spans="1:8" x14ac:dyDescent="0.2">
      <c r="A100" s="29" t="s">
        <v>422</v>
      </c>
      <c r="B100" s="36" t="s">
        <v>139</v>
      </c>
      <c r="C100" s="36"/>
      <c r="D100" s="36" t="s">
        <v>142</v>
      </c>
      <c r="E100" s="37">
        <v>0.03</v>
      </c>
      <c r="F100" s="37"/>
      <c r="G100" s="37"/>
      <c r="H100" s="36"/>
    </row>
    <row r="101" spans="1:8" x14ac:dyDescent="0.2">
      <c r="A101" s="29" t="s">
        <v>422</v>
      </c>
      <c r="B101" s="36" t="s">
        <v>139</v>
      </c>
      <c r="C101" s="36"/>
      <c r="D101" s="36" t="s">
        <v>432</v>
      </c>
      <c r="E101" s="37">
        <v>0.03</v>
      </c>
      <c r="F101" s="37"/>
      <c r="G101" s="37"/>
      <c r="H101" s="36"/>
    </row>
    <row r="102" spans="1:8" x14ac:dyDescent="0.2">
      <c r="A102" s="29" t="s">
        <v>422</v>
      </c>
      <c r="B102" s="36" t="s">
        <v>433</v>
      </c>
      <c r="C102" s="36" t="s">
        <v>346</v>
      </c>
      <c r="D102" s="36" t="s">
        <v>434</v>
      </c>
      <c r="E102" s="37">
        <v>0.1</v>
      </c>
      <c r="F102" s="37"/>
      <c r="G102" s="37"/>
      <c r="H102" s="36"/>
    </row>
    <row r="103" spans="1:8" x14ac:dyDescent="0.2">
      <c r="A103" s="29" t="s">
        <v>422</v>
      </c>
      <c r="B103" s="36" t="s">
        <v>435</v>
      </c>
      <c r="C103" s="36" t="s">
        <v>346</v>
      </c>
      <c r="D103" s="36" t="s">
        <v>434</v>
      </c>
      <c r="E103" s="37">
        <v>0.1</v>
      </c>
      <c r="F103" s="37"/>
      <c r="G103" s="37"/>
      <c r="H103" s="36"/>
    </row>
    <row r="104" spans="1:8" x14ac:dyDescent="0.2">
      <c r="A104" s="29" t="s">
        <v>422</v>
      </c>
      <c r="B104" s="36" t="s">
        <v>436</v>
      </c>
      <c r="C104" s="36" t="s">
        <v>346</v>
      </c>
      <c r="D104" s="36" t="s">
        <v>434</v>
      </c>
      <c r="E104" s="37">
        <v>0.05</v>
      </c>
      <c r="F104" s="37"/>
      <c r="G104" s="37"/>
      <c r="H104" s="36"/>
    </row>
    <row r="105" spans="1:8" x14ac:dyDescent="0.2">
      <c r="A105" s="29" t="s">
        <v>437</v>
      </c>
      <c r="B105" s="36" t="s">
        <v>118</v>
      </c>
      <c r="C105" s="36" t="s">
        <v>438</v>
      </c>
      <c r="D105" s="36" t="s">
        <v>439</v>
      </c>
      <c r="E105" s="37">
        <v>0.1</v>
      </c>
      <c r="F105" s="37"/>
      <c r="G105" s="37"/>
      <c r="H105" s="36"/>
    </row>
    <row r="106" spans="1:8" x14ac:dyDescent="0.2">
      <c r="A106" s="29" t="s">
        <v>437</v>
      </c>
      <c r="B106" s="36" t="s">
        <v>118</v>
      </c>
      <c r="C106" s="36" t="s">
        <v>440</v>
      </c>
      <c r="D106" s="36" t="s">
        <v>441</v>
      </c>
      <c r="E106" s="37">
        <v>0.03</v>
      </c>
      <c r="F106" s="37"/>
      <c r="G106" s="37"/>
      <c r="H106" s="36"/>
    </row>
    <row r="107" spans="1:8" x14ac:dyDescent="0.2">
      <c r="A107" s="29" t="s">
        <v>437</v>
      </c>
      <c r="B107" s="36" t="s">
        <v>118</v>
      </c>
      <c r="C107" s="36" t="s">
        <v>442</v>
      </c>
      <c r="D107" s="36" t="s">
        <v>443</v>
      </c>
      <c r="E107" s="37">
        <v>0.03</v>
      </c>
      <c r="F107" s="37"/>
      <c r="G107" s="37"/>
      <c r="H107" s="36"/>
    </row>
    <row r="108" spans="1:8" x14ac:dyDescent="0.2">
      <c r="A108" s="29" t="s">
        <v>437</v>
      </c>
      <c r="B108" s="36" t="s">
        <v>174</v>
      </c>
      <c r="C108" s="36" t="s">
        <v>438</v>
      </c>
      <c r="D108" s="36" t="s">
        <v>177</v>
      </c>
      <c r="E108" s="37">
        <v>0.1</v>
      </c>
      <c r="F108" s="37"/>
      <c r="G108" s="37"/>
      <c r="H108" s="36"/>
    </row>
    <row r="109" spans="1:8" x14ac:dyDescent="0.2">
      <c r="A109" s="29" t="s">
        <v>437</v>
      </c>
      <c r="B109" s="36" t="s">
        <v>174</v>
      </c>
      <c r="C109" s="36" t="s">
        <v>442</v>
      </c>
      <c r="D109" s="36" t="s">
        <v>444</v>
      </c>
      <c r="E109" s="37">
        <v>0.05</v>
      </c>
      <c r="F109" s="37"/>
      <c r="G109" s="37"/>
      <c r="H109" s="36" t="s">
        <v>445</v>
      </c>
    </row>
    <row r="110" spans="1:8" x14ac:dyDescent="0.2">
      <c r="A110" s="29" t="s">
        <v>437</v>
      </c>
      <c r="B110" s="36" t="s">
        <v>174</v>
      </c>
      <c r="C110" s="36" t="s">
        <v>442</v>
      </c>
      <c r="D110" s="36" t="s">
        <v>446</v>
      </c>
      <c r="E110" s="37">
        <v>0.05</v>
      </c>
      <c r="F110" s="37"/>
      <c r="G110" s="37"/>
      <c r="H110" s="36"/>
    </row>
    <row r="111" spans="1:8" x14ac:dyDescent="0.2">
      <c r="A111" s="29" t="s">
        <v>437</v>
      </c>
      <c r="B111" s="36" t="s">
        <v>153</v>
      </c>
      <c r="C111" s="36" t="s">
        <v>438</v>
      </c>
      <c r="D111" s="36" t="s">
        <v>156</v>
      </c>
      <c r="E111" s="37">
        <v>0.1</v>
      </c>
      <c r="F111" s="37"/>
      <c r="G111" s="37"/>
      <c r="H111" s="36"/>
    </row>
    <row r="112" spans="1:8" x14ac:dyDescent="0.2">
      <c r="A112" s="29" t="s">
        <v>437</v>
      </c>
      <c r="B112" s="36" t="s">
        <v>153</v>
      </c>
      <c r="C112" s="36" t="s">
        <v>440</v>
      </c>
      <c r="D112" s="36" t="s">
        <v>447</v>
      </c>
      <c r="E112" s="37">
        <v>0.03</v>
      </c>
      <c r="F112" s="37"/>
      <c r="G112" s="37"/>
      <c r="H112" s="36"/>
    </row>
    <row r="113" spans="1:8" x14ac:dyDescent="0.2">
      <c r="A113" s="29" t="s">
        <v>437</v>
      </c>
      <c r="B113" s="36" t="s">
        <v>153</v>
      </c>
      <c r="C113" s="36" t="s">
        <v>442</v>
      </c>
      <c r="D113" s="36" t="s">
        <v>448</v>
      </c>
      <c r="E113" s="37">
        <v>0.03</v>
      </c>
      <c r="F113" s="37"/>
      <c r="G113" s="37"/>
      <c r="H113" s="36"/>
    </row>
    <row r="114" spans="1:8" x14ac:dyDescent="0.2">
      <c r="A114" s="29" t="s">
        <v>437</v>
      </c>
      <c r="B114" s="36" t="s">
        <v>153</v>
      </c>
      <c r="C114" s="36" t="s">
        <v>442</v>
      </c>
      <c r="D114" s="36" t="s">
        <v>449</v>
      </c>
      <c r="E114" s="37">
        <v>0.03</v>
      </c>
      <c r="F114" s="37"/>
      <c r="G114" s="37"/>
      <c r="H114" s="36" t="s">
        <v>358</v>
      </c>
    </row>
    <row r="115" spans="1:8" x14ac:dyDescent="0.2">
      <c r="A115" s="29" t="s">
        <v>437</v>
      </c>
      <c r="B115" s="36" t="s">
        <v>450</v>
      </c>
      <c r="C115" s="36" t="s">
        <v>346</v>
      </c>
      <c r="D115" s="36" t="s">
        <v>451</v>
      </c>
      <c r="E115" s="37">
        <v>0.1</v>
      </c>
      <c r="F115" s="37"/>
      <c r="G115" s="37"/>
      <c r="H115" s="36"/>
    </row>
    <row r="116" spans="1:8" x14ac:dyDescent="0.2">
      <c r="A116" s="29" t="s">
        <v>437</v>
      </c>
      <c r="B116" s="36" t="s">
        <v>452</v>
      </c>
      <c r="C116" s="36" t="s">
        <v>346</v>
      </c>
      <c r="D116" s="36" t="s">
        <v>451</v>
      </c>
      <c r="E116" s="37">
        <v>0.1</v>
      </c>
      <c r="F116" s="37"/>
      <c r="G116" s="37"/>
      <c r="H116" s="36"/>
    </row>
    <row r="117" spans="1:8" x14ac:dyDescent="0.2">
      <c r="A117" s="29" t="s">
        <v>437</v>
      </c>
      <c r="B117" s="36" t="s">
        <v>453</v>
      </c>
      <c r="C117" s="36" t="s">
        <v>346</v>
      </c>
      <c r="D117" s="36" t="s">
        <v>451</v>
      </c>
      <c r="E117" s="37">
        <v>0.1</v>
      </c>
      <c r="F117" s="37"/>
      <c r="G117" s="37"/>
      <c r="H117" s="36"/>
    </row>
    <row r="118" spans="1:8" x14ac:dyDescent="0.2">
      <c r="A118" s="29" t="s">
        <v>454</v>
      </c>
      <c r="B118" s="36" t="s">
        <v>295</v>
      </c>
      <c r="C118" s="36" t="s">
        <v>346</v>
      </c>
      <c r="D118" s="36" t="s">
        <v>455</v>
      </c>
      <c r="E118" s="37">
        <v>0.15</v>
      </c>
      <c r="F118" s="37"/>
      <c r="G118" s="37"/>
      <c r="H118" s="36"/>
    </row>
    <row r="119" spans="1:8" x14ac:dyDescent="0.2">
      <c r="A119" s="29" t="s">
        <v>454</v>
      </c>
      <c r="B119" s="36" t="s">
        <v>295</v>
      </c>
      <c r="C119" s="36" t="s">
        <v>456</v>
      </c>
      <c r="D119" s="36" t="s">
        <v>457</v>
      </c>
      <c r="E119" s="37">
        <v>0.05</v>
      </c>
      <c r="F119" s="37"/>
      <c r="G119" s="37"/>
      <c r="H119" s="36"/>
    </row>
    <row r="120" spans="1:8" x14ac:dyDescent="0.2">
      <c r="A120" s="29" t="s">
        <v>454</v>
      </c>
      <c r="B120" s="36" t="s">
        <v>295</v>
      </c>
      <c r="C120" s="36" t="s">
        <v>456</v>
      </c>
      <c r="D120" s="36" t="s">
        <v>458</v>
      </c>
      <c r="E120" s="37">
        <v>0.05</v>
      </c>
      <c r="F120" s="37"/>
      <c r="G120" s="37"/>
      <c r="H120" s="36"/>
    </row>
    <row r="121" spans="1:8" x14ac:dyDescent="0.2">
      <c r="A121" s="29" t="s">
        <v>454</v>
      </c>
      <c r="B121" s="36" t="s">
        <v>295</v>
      </c>
      <c r="C121" s="36" t="s">
        <v>459</v>
      </c>
      <c r="D121" s="36" t="s">
        <v>460</v>
      </c>
      <c r="E121" s="37">
        <v>0.03</v>
      </c>
      <c r="F121" s="37"/>
      <c r="G121" s="37"/>
      <c r="H121" s="36"/>
    </row>
    <row r="122" spans="1:8" x14ac:dyDescent="0.2">
      <c r="A122" s="29" t="s">
        <v>454</v>
      </c>
      <c r="B122" s="36" t="s">
        <v>295</v>
      </c>
      <c r="C122" s="36" t="s">
        <v>459</v>
      </c>
      <c r="D122" s="36" t="s">
        <v>461</v>
      </c>
      <c r="E122" s="37">
        <v>0.03</v>
      </c>
      <c r="F122" s="37"/>
      <c r="G122" s="37"/>
      <c r="H122" s="36"/>
    </row>
    <row r="123" spans="1:8" x14ac:dyDescent="0.2">
      <c r="A123" s="29" t="s">
        <v>454</v>
      </c>
      <c r="B123" s="36" t="s">
        <v>295</v>
      </c>
      <c r="C123" s="36" t="s">
        <v>459</v>
      </c>
      <c r="D123" s="36" t="s">
        <v>462</v>
      </c>
      <c r="E123" s="37">
        <v>0.03</v>
      </c>
      <c r="F123" s="37"/>
      <c r="G123" s="37"/>
      <c r="H123" s="36" t="s">
        <v>358</v>
      </c>
    </row>
    <row r="124" spans="1:8" x14ac:dyDescent="0.2">
      <c r="A124" s="29" t="s">
        <v>454</v>
      </c>
      <c r="B124" s="36" t="s">
        <v>292</v>
      </c>
      <c r="C124" s="36" t="s">
        <v>346</v>
      </c>
      <c r="D124" s="36" t="s">
        <v>463</v>
      </c>
      <c r="E124" s="37">
        <v>0.05</v>
      </c>
      <c r="F124" s="37"/>
      <c r="G124" s="37"/>
      <c r="H124" s="36"/>
    </row>
    <row r="125" spans="1:8" x14ac:dyDescent="0.2">
      <c r="A125" s="29" t="s">
        <v>454</v>
      </c>
      <c r="B125" s="36" t="s">
        <v>292</v>
      </c>
      <c r="C125" s="36" t="s">
        <v>459</v>
      </c>
      <c r="D125" s="36" t="s">
        <v>464</v>
      </c>
      <c r="E125" s="37">
        <v>0.05</v>
      </c>
      <c r="F125" s="37"/>
      <c r="G125" s="37"/>
      <c r="H125" s="36"/>
    </row>
    <row r="126" spans="1:8" x14ac:dyDescent="0.2">
      <c r="A126" s="29" t="s">
        <v>454</v>
      </c>
      <c r="B126" s="36" t="s">
        <v>292</v>
      </c>
      <c r="C126" s="36" t="s">
        <v>459</v>
      </c>
      <c r="D126" s="36" t="s">
        <v>465</v>
      </c>
      <c r="E126" s="37">
        <v>0.05</v>
      </c>
      <c r="F126" s="37"/>
      <c r="G126" s="37"/>
      <c r="H126" s="36"/>
    </row>
    <row r="127" spans="1:8" x14ac:dyDescent="0.2">
      <c r="A127" s="29" t="s">
        <v>454</v>
      </c>
      <c r="B127" s="36" t="s">
        <v>292</v>
      </c>
      <c r="C127" s="36" t="s">
        <v>459</v>
      </c>
      <c r="D127" s="36" t="s">
        <v>466</v>
      </c>
      <c r="E127" s="37">
        <v>0.02</v>
      </c>
      <c r="F127" s="37"/>
      <c r="G127" s="37"/>
      <c r="H127" s="36" t="s">
        <v>467</v>
      </c>
    </row>
    <row r="128" spans="1:8" x14ac:dyDescent="0.2">
      <c r="A128" s="29" t="s">
        <v>390</v>
      </c>
      <c r="B128" s="36" t="s">
        <v>421</v>
      </c>
      <c r="C128" s="36" t="s">
        <v>468</v>
      </c>
      <c r="D128" s="36" t="s">
        <v>469</v>
      </c>
      <c r="E128" s="37">
        <v>0.05</v>
      </c>
      <c r="F128" s="37"/>
      <c r="G128" s="37"/>
      <c r="H128" s="36"/>
    </row>
    <row r="129" spans="1:8" x14ac:dyDescent="0.2">
      <c r="A129" s="29" t="s">
        <v>437</v>
      </c>
      <c r="B129" s="36" t="s">
        <v>453</v>
      </c>
      <c r="C129" s="36" t="s">
        <v>468</v>
      </c>
      <c r="D129" s="36" t="s">
        <v>469</v>
      </c>
      <c r="E129" s="37">
        <v>0.05</v>
      </c>
      <c r="F129" s="37"/>
      <c r="G129" s="37"/>
      <c r="H129" s="36"/>
    </row>
    <row r="130" spans="1:8" x14ac:dyDescent="0.2">
      <c r="A130" s="29" t="s">
        <v>437</v>
      </c>
      <c r="B130" s="36" t="s">
        <v>452</v>
      </c>
      <c r="C130" s="36" t="s">
        <v>470</v>
      </c>
      <c r="D130" s="36" t="s">
        <v>471</v>
      </c>
      <c r="E130" s="37">
        <v>0.05</v>
      </c>
      <c r="F130" s="37"/>
      <c r="G130" s="37"/>
      <c r="H130" s="36"/>
    </row>
    <row r="131" spans="1:8" x14ac:dyDescent="0.2">
      <c r="A131" s="29" t="s">
        <v>390</v>
      </c>
      <c r="B131" s="36" t="s">
        <v>416</v>
      </c>
      <c r="C131" s="36" t="s">
        <v>468</v>
      </c>
      <c r="D131" s="36" t="s">
        <v>472</v>
      </c>
      <c r="E131" s="37">
        <v>0.05</v>
      </c>
      <c r="F131" s="37"/>
      <c r="G131" s="37"/>
      <c r="H131" s="36"/>
    </row>
    <row r="132" spans="1:8" x14ac:dyDescent="0.2">
      <c r="A132" s="29" t="s">
        <v>318</v>
      </c>
      <c r="B132" s="36" t="s">
        <v>349</v>
      </c>
      <c r="C132" s="36" t="s">
        <v>470</v>
      </c>
      <c r="D132" s="36" t="s">
        <v>473</v>
      </c>
      <c r="E132" s="37">
        <v>0.03</v>
      </c>
      <c r="F132" s="37"/>
      <c r="G132" s="37"/>
      <c r="H132" s="36" t="s">
        <v>474</v>
      </c>
    </row>
    <row r="133" spans="1:8" x14ac:dyDescent="0.2">
      <c r="A133" s="29" t="s">
        <v>318</v>
      </c>
      <c r="B133" s="36" t="s">
        <v>345</v>
      </c>
      <c r="C133" s="36" t="s">
        <v>468</v>
      </c>
      <c r="D133" s="36" t="s">
        <v>472</v>
      </c>
      <c r="E133" s="37">
        <v>0.05</v>
      </c>
      <c r="F133" s="37"/>
      <c r="G133" s="37"/>
      <c r="H133" s="36"/>
    </row>
    <row r="134" spans="1:8" x14ac:dyDescent="0.2">
      <c r="A134" s="29" t="s">
        <v>364</v>
      </c>
      <c r="B134" s="36" t="s">
        <v>369</v>
      </c>
      <c r="C134" s="36" t="s">
        <v>475</v>
      </c>
      <c r="D134" s="36" t="s">
        <v>476</v>
      </c>
      <c r="E134" s="37">
        <v>0.03</v>
      </c>
      <c r="F134" s="37"/>
      <c r="G134" s="37"/>
      <c r="H134" s="36"/>
    </row>
    <row r="135" spans="1:8" x14ac:dyDescent="0.2">
      <c r="A135" s="29" t="s">
        <v>318</v>
      </c>
      <c r="B135" s="36" t="s">
        <v>345</v>
      </c>
      <c r="C135" s="36" t="s">
        <v>475</v>
      </c>
      <c r="D135" s="36" t="s">
        <v>477</v>
      </c>
      <c r="E135" s="37">
        <v>0.01</v>
      </c>
      <c r="F135" s="37"/>
      <c r="G135" s="37"/>
      <c r="H135" s="36"/>
    </row>
    <row r="136" spans="1:8" x14ac:dyDescent="0.2">
      <c r="A136" s="29" t="s">
        <v>364</v>
      </c>
      <c r="B136" s="36" t="s">
        <v>369</v>
      </c>
      <c r="C136" s="36" t="s">
        <v>478</v>
      </c>
      <c r="D136" s="36" t="s">
        <v>479</v>
      </c>
      <c r="E136" s="37">
        <v>0.03</v>
      </c>
      <c r="F136" s="37"/>
      <c r="G136" s="37"/>
      <c r="H136" s="36"/>
    </row>
    <row r="137" spans="1:8" x14ac:dyDescent="0.2">
      <c r="A137" s="29" t="s">
        <v>390</v>
      </c>
      <c r="B137" s="36" t="s">
        <v>416</v>
      </c>
      <c r="C137" s="36" t="s">
        <v>480</v>
      </c>
      <c r="D137" s="36" t="s">
        <v>481</v>
      </c>
      <c r="E137" s="37">
        <v>0.05</v>
      </c>
      <c r="F137" s="37"/>
      <c r="G137" s="37"/>
      <c r="H137" s="36"/>
    </row>
    <row r="138" spans="1:8" x14ac:dyDescent="0.2">
      <c r="A138" s="29" t="s">
        <v>390</v>
      </c>
      <c r="B138" s="36" t="s">
        <v>421</v>
      </c>
      <c r="C138" s="36" t="s">
        <v>480</v>
      </c>
      <c r="D138" s="36" t="s">
        <v>482</v>
      </c>
      <c r="E138" s="37">
        <v>0.05</v>
      </c>
      <c r="F138" s="37"/>
      <c r="G138" s="37"/>
      <c r="H138" s="36"/>
    </row>
    <row r="139" spans="1:8" x14ac:dyDescent="0.2">
      <c r="A139" s="29" t="s">
        <v>422</v>
      </c>
      <c r="B139" s="36" t="s">
        <v>436</v>
      </c>
      <c r="C139" s="36" t="s">
        <v>483</v>
      </c>
      <c r="D139" s="36" t="s">
        <v>484</v>
      </c>
      <c r="E139" s="37">
        <v>0.02</v>
      </c>
      <c r="F139" s="37"/>
      <c r="G139" s="37"/>
      <c r="H139" s="36"/>
    </row>
    <row r="140" spans="1:8" x14ac:dyDescent="0.2">
      <c r="A140" s="29" t="s">
        <v>364</v>
      </c>
      <c r="B140" s="36" t="s">
        <v>376</v>
      </c>
      <c r="C140" s="36" t="s">
        <v>483</v>
      </c>
      <c r="D140" s="36" t="s">
        <v>485</v>
      </c>
      <c r="E140" s="37">
        <v>0.03</v>
      </c>
      <c r="F140" s="37"/>
      <c r="G140" s="37"/>
      <c r="H140" s="36"/>
    </row>
    <row r="141" spans="1:8" x14ac:dyDescent="0.2">
      <c r="A141" s="29" t="s">
        <v>351</v>
      </c>
      <c r="B141" s="36" t="s">
        <v>352</v>
      </c>
      <c r="C141" s="36" t="s">
        <v>486</v>
      </c>
      <c r="D141" s="36" t="s">
        <v>487</v>
      </c>
      <c r="E141" s="37">
        <v>0.03</v>
      </c>
      <c r="F141" s="37"/>
      <c r="G141" s="37"/>
      <c r="H141" s="36" t="s">
        <v>488</v>
      </c>
    </row>
    <row r="142" spans="1:8" x14ac:dyDescent="0.2">
      <c r="A142" s="29" t="s">
        <v>364</v>
      </c>
      <c r="B142" s="36" t="s">
        <v>380</v>
      </c>
      <c r="C142" s="36" t="s">
        <v>489</v>
      </c>
      <c r="D142" s="36" t="s">
        <v>490</v>
      </c>
      <c r="E142" s="37">
        <v>0.03</v>
      </c>
      <c r="F142" s="37"/>
      <c r="G142" s="37"/>
      <c r="H142" s="36"/>
    </row>
    <row r="143" spans="1:8" x14ac:dyDescent="0.2">
      <c r="A143" s="29" t="s">
        <v>437</v>
      </c>
      <c r="B143" s="36" t="s">
        <v>450</v>
      </c>
      <c r="C143" s="36" t="s">
        <v>489</v>
      </c>
      <c r="D143" s="36" t="s">
        <v>491</v>
      </c>
      <c r="E143" s="37">
        <v>0.03</v>
      </c>
      <c r="F143" s="37"/>
      <c r="G143" s="37"/>
      <c r="H143" s="36" t="s">
        <v>492</v>
      </c>
    </row>
    <row r="144" spans="1:8" x14ac:dyDescent="0.2">
      <c r="A144" s="29" t="s">
        <v>390</v>
      </c>
      <c r="B144" s="36" t="s">
        <v>414</v>
      </c>
      <c r="C144" s="36" t="s">
        <v>493</v>
      </c>
      <c r="D144" s="36" t="s">
        <v>494</v>
      </c>
      <c r="E144" s="37">
        <v>0.03</v>
      </c>
      <c r="F144" s="37"/>
      <c r="G144" s="37"/>
      <c r="H144" s="36"/>
    </row>
    <row r="145" spans="1:8" x14ac:dyDescent="0.2">
      <c r="A145" s="29" t="s">
        <v>390</v>
      </c>
      <c r="B145" s="36" t="s">
        <v>419</v>
      </c>
      <c r="C145" s="36" t="s">
        <v>475</v>
      </c>
      <c r="D145" s="36" t="s">
        <v>476</v>
      </c>
      <c r="E145" s="37">
        <v>0.02</v>
      </c>
      <c r="F145" s="37"/>
      <c r="G145" s="37"/>
      <c r="H145" s="36"/>
    </row>
    <row r="146" spans="1:8" x14ac:dyDescent="0.2">
      <c r="A146" s="29" t="s">
        <v>364</v>
      </c>
      <c r="B146" s="36" t="s">
        <v>380</v>
      </c>
      <c r="C146" s="36" t="s">
        <v>480</v>
      </c>
      <c r="D146" s="36" t="s">
        <v>481</v>
      </c>
      <c r="E146" s="37">
        <v>0.05</v>
      </c>
      <c r="F146" s="37"/>
      <c r="G146" s="37"/>
      <c r="H146" s="36"/>
    </row>
    <row r="147" spans="1:8" x14ac:dyDescent="0.2">
      <c r="A147" s="29" t="s">
        <v>437</v>
      </c>
      <c r="B147" s="36" t="s">
        <v>452</v>
      </c>
      <c r="C147" s="36" t="s">
        <v>480</v>
      </c>
      <c r="D147" s="36" t="s">
        <v>482</v>
      </c>
      <c r="E147" s="37">
        <v>0.03</v>
      </c>
      <c r="F147" s="37"/>
      <c r="G147" s="37"/>
      <c r="H147" s="36"/>
    </row>
    <row r="148" spans="1:8" x14ac:dyDescent="0.2">
      <c r="A148" s="29" t="s">
        <v>351</v>
      </c>
      <c r="B148" s="36" t="s">
        <v>357</v>
      </c>
      <c r="C148" s="36" t="s">
        <v>489</v>
      </c>
      <c r="D148" s="36" t="s">
        <v>491</v>
      </c>
      <c r="E148" s="37">
        <v>0.02</v>
      </c>
      <c r="F148" s="37"/>
      <c r="G148" s="37"/>
      <c r="H148" s="36" t="s">
        <v>492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E1133-D9DE-43E1-9E2E-B4E703767131}">
  <dimension ref="A1:B33"/>
  <sheetViews>
    <sheetView tabSelected="1" workbookViewId="0">
      <selection activeCell="F23" sqref="F23"/>
    </sheetView>
  </sheetViews>
  <sheetFormatPr defaultRowHeight="14.25" x14ac:dyDescent="0.2"/>
  <cols>
    <col min="1" max="1" width="15.125" style="39" customWidth="1"/>
    <col min="2" max="2" width="13.125" style="40" customWidth="1"/>
    <col min="3" max="16384" width="9" style="39"/>
  </cols>
  <sheetData>
    <row r="1" spans="1:2" x14ac:dyDescent="0.2">
      <c r="A1" s="39" t="str" cm="1">
        <f t="array" ref="A1:A33">_xlfn.UNIQUE('③-①门店股份占比明细'!B:B)</f>
        <v>门店</v>
      </c>
      <c r="B1" s="40" t="s">
        <v>495</v>
      </c>
    </row>
    <row r="2" spans="1:2" x14ac:dyDescent="0.2">
      <c r="A2" s="39" t="str">
        <v>静居寺</v>
      </c>
      <c r="B2" s="40">
        <f>SUMIFS([2]全明细!E:E,[2]全明细!B:B,A2)</f>
        <v>0.26</v>
      </c>
    </row>
    <row r="3" spans="1:2" x14ac:dyDescent="0.2">
      <c r="A3" s="39" t="str">
        <v>华润</v>
      </c>
      <c r="B3" s="40">
        <f>SUMIFS([2]全明细!E:E,[2]全明细!B:B,A3)</f>
        <v>0.28000000000000003</v>
      </c>
    </row>
    <row r="4" spans="1:2" x14ac:dyDescent="0.2">
      <c r="A4" s="39">
        <v>468</v>
      </c>
      <c r="B4" s="40">
        <f>SUMIFS([2]全明细!E:E,[2]全明细!B:B,A4)</f>
        <v>0.27</v>
      </c>
    </row>
    <row r="5" spans="1:2" x14ac:dyDescent="0.2">
      <c r="A5" s="39" t="str">
        <v>红光</v>
      </c>
      <c r="B5" s="40">
        <f>SUMIFS([2]全明细!E:E,[2]全明细!B:B,A5)</f>
        <v>0.31000000000000005</v>
      </c>
    </row>
    <row r="6" spans="1:2" x14ac:dyDescent="0.2">
      <c r="A6" s="39" t="str">
        <v>犀浦</v>
      </c>
      <c r="B6" s="40">
        <f>SUMIFS([2]全明细!E:E,[2]全明细!B:B,A6)</f>
        <v>0.29000000000000004</v>
      </c>
    </row>
    <row r="7" spans="1:2" x14ac:dyDescent="0.2">
      <c r="A7" s="39" t="str">
        <v>龙城国际</v>
      </c>
      <c r="B7" s="40">
        <f>SUMIFS([2]全明细!E:E,[2]全明细!B:B,A7)</f>
        <v>0.15000000000000002</v>
      </c>
    </row>
    <row r="8" spans="1:2" x14ac:dyDescent="0.2">
      <c r="A8" s="39" t="str">
        <v>优品道</v>
      </c>
      <c r="B8" s="40">
        <f>SUMIFS([2]全明细!E:E,[2]全明细!B:B,A8)</f>
        <v>0.26</v>
      </c>
    </row>
    <row r="9" spans="1:2" x14ac:dyDescent="0.2">
      <c r="A9" s="39" t="str">
        <v>大源</v>
      </c>
      <c r="B9" s="40">
        <f>SUMIFS([2]全明细!E:E,[2]全明细!B:B,A9)</f>
        <v>0.19999999999999998</v>
      </c>
    </row>
    <row r="10" spans="1:2" x14ac:dyDescent="0.2">
      <c r="A10" s="39" t="str">
        <v>保利</v>
      </c>
      <c r="B10" s="40">
        <f>SUMIFS([2]全明细!E:E,[2]全明细!B:B,A10)</f>
        <v>0.08</v>
      </c>
    </row>
    <row r="11" spans="1:2" x14ac:dyDescent="0.2">
      <c r="A11" s="39" t="str">
        <v>融创</v>
      </c>
      <c r="B11" s="40">
        <f>SUMIFS([2]全明细!E:E,[2]全明细!B:B,A11)</f>
        <v>0.28000000000000003</v>
      </c>
    </row>
    <row r="12" spans="1:2" x14ac:dyDescent="0.2">
      <c r="A12" s="39" t="str">
        <v>沙河</v>
      </c>
      <c r="B12" s="40">
        <f>SUMIFS([2]全明细!E:E,[2]全明细!B:B,A12)</f>
        <v>0.24</v>
      </c>
    </row>
    <row r="13" spans="1:2" x14ac:dyDescent="0.2">
      <c r="A13" s="39" t="str">
        <v>荣华南路</v>
      </c>
      <c r="B13" s="40">
        <f>SUMIFS([2]全明细!E:E,[2]全明细!B:B,A13)</f>
        <v>0.28000000000000003</v>
      </c>
    </row>
    <row r="14" spans="1:2" x14ac:dyDescent="0.2">
      <c r="A14" s="39" t="str">
        <v>中和</v>
      </c>
      <c r="B14" s="40">
        <f>SUMIFS([2]全明细!E:E,[2]全明细!B:B,A14)</f>
        <v>0.23</v>
      </c>
    </row>
    <row r="15" spans="1:2" x14ac:dyDescent="0.2">
      <c r="A15" s="39" t="str">
        <v>骑士郡</v>
      </c>
      <c r="B15" s="40">
        <f>SUMIFS([2]全明细!E:E,[2]全明细!B:B,A15)</f>
        <v>0.21000000000000002</v>
      </c>
    </row>
    <row r="16" spans="1:2" x14ac:dyDescent="0.2">
      <c r="A16" s="39" t="str">
        <v>涌泉</v>
      </c>
      <c r="B16" s="40">
        <f>SUMIFS([2]全明细!E:E,[2]全明细!B:B,A16)</f>
        <v>0.30000000000000004</v>
      </c>
    </row>
    <row r="17" spans="1:2" x14ac:dyDescent="0.2">
      <c r="A17" s="39" t="str">
        <v>川音</v>
      </c>
      <c r="B17" s="40">
        <f>SUMIFS([2]全明细!E:E,[2]全明细!B:B,A17)</f>
        <v>0.18</v>
      </c>
    </row>
    <row r="18" spans="1:2" x14ac:dyDescent="0.2">
      <c r="A18" s="39" t="str">
        <v>紫荆</v>
      </c>
      <c r="B18" s="40">
        <f>SUMIFS([2]全明细!E:E,[2]全明细!B:B,A18)</f>
        <v>0.22000000000000003</v>
      </c>
    </row>
    <row r="19" spans="1:2" x14ac:dyDescent="0.2">
      <c r="A19" s="39" t="str">
        <v>南湖</v>
      </c>
      <c r="B19" s="40">
        <f>SUMIFS([2]全明细!E:E,[2]全明细!B:B,A19)</f>
        <v>0.28500000000000003</v>
      </c>
    </row>
    <row r="20" spans="1:2" x14ac:dyDescent="0.2">
      <c r="A20" s="39" t="str">
        <v>鹭岛</v>
      </c>
      <c r="B20" s="40">
        <f>SUMIFS([2]全明细!E:E,[2]全明细!B:B,A20)</f>
        <v>0.29749999999999999</v>
      </c>
    </row>
    <row r="21" spans="1:2" x14ac:dyDescent="0.2">
      <c r="A21" s="39" t="str">
        <v>双流</v>
      </c>
      <c r="B21" s="40">
        <f>SUMIFS([2]全明细!E:E,[2]全明细!B:B,A21)</f>
        <v>0.37749999999999995</v>
      </c>
    </row>
    <row r="22" spans="1:2" x14ac:dyDescent="0.2">
      <c r="A22" s="39" t="str">
        <v>龙湖</v>
      </c>
      <c r="B22" s="40">
        <f>SUMIFS([2]全明细!E:E,[2]全明细!B:B,A22)</f>
        <v>0.2475</v>
      </c>
    </row>
    <row r="23" spans="1:2" x14ac:dyDescent="0.2">
      <c r="A23" s="39" t="str">
        <v>光华</v>
      </c>
      <c r="B23" s="40">
        <f>SUMIFS([2]全明细!E:E,[2]全明细!B:B,A23)</f>
        <v>0.375</v>
      </c>
    </row>
    <row r="24" spans="1:2" x14ac:dyDescent="0.2">
      <c r="A24" s="39" t="str">
        <v>荣华北路</v>
      </c>
      <c r="B24" s="40">
        <f>SUMIFS([2]全明细!E:E,[2]全明细!B:B,A24)</f>
        <v>0.27749999999999997</v>
      </c>
    </row>
    <row r="25" spans="1:2" x14ac:dyDescent="0.2">
      <c r="A25" s="39" t="str">
        <v>川师</v>
      </c>
      <c r="B25" s="40">
        <f>SUMIFS([2]全明细!E:E,[2]全明细!B:B,A25)</f>
        <v>0.30000000000000004</v>
      </c>
    </row>
    <row r="26" spans="1:2" x14ac:dyDescent="0.2">
      <c r="A26" s="39" t="str">
        <v>亚洲湾</v>
      </c>
      <c r="B26" s="40">
        <f>SUMIFS([2]全明细!E:E,[2]全明细!B:B,A26)</f>
        <v>0.22</v>
      </c>
    </row>
    <row r="27" spans="1:2" x14ac:dyDescent="0.2">
      <c r="A27" s="39" t="str">
        <v>明信</v>
      </c>
      <c r="B27" s="40">
        <f>SUMIFS([2]全明细!E:E,[2]全明细!B:B,A27)</f>
        <v>0.16</v>
      </c>
    </row>
    <row r="28" spans="1:2" x14ac:dyDescent="0.2">
      <c r="A28" s="39" t="str">
        <v>大丰</v>
      </c>
      <c r="B28" s="40">
        <f>SUMIFS([2]全明细!E:E,[2]全明细!B:B,A28)</f>
        <v>0.29000000000000004</v>
      </c>
    </row>
    <row r="29" spans="1:2" x14ac:dyDescent="0.2">
      <c r="A29" s="39" t="str">
        <v>凤凰山</v>
      </c>
      <c r="B29" s="40">
        <f>SUMIFS([2]全明细!E:E,[2]全明细!B:B,A29)</f>
        <v>0.35000000000000003</v>
      </c>
    </row>
    <row r="30" spans="1:2" x14ac:dyDescent="0.2">
      <c r="A30" s="39" t="str">
        <v>千禧</v>
      </c>
      <c r="B30" s="40">
        <f>SUMIFS([2]全明细!E:E,[2]全明细!B:B,A30)</f>
        <v>0.37</v>
      </c>
    </row>
    <row r="31" spans="1:2" x14ac:dyDescent="0.2">
      <c r="A31" s="39" t="str">
        <v>科技一部</v>
      </c>
      <c r="B31" s="40">
        <f>SUMIFS([2]全明细!E:E,[2]全明细!B:B,A31)</f>
        <v>0.34000000000000008</v>
      </c>
    </row>
    <row r="32" spans="1:2" x14ac:dyDescent="0.2">
      <c r="A32" s="39" t="str">
        <v>科技二部</v>
      </c>
      <c r="B32" s="40">
        <f>SUMIFS([2]全明细!E:E,[2]全明细!B:B,A32)</f>
        <v>0.17</v>
      </c>
    </row>
    <row r="33" spans="1:2" x14ac:dyDescent="0.2">
      <c r="A33" s="39">
        <v>0</v>
      </c>
      <c r="B33" s="40">
        <f>SUMIFS([2]全明细!E:E,[2]全明细!B:B,A33)</f>
        <v>0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8"/>
  <sheetViews>
    <sheetView workbookViewId="0">
      <pane ySplit="1" topLeftCell="A2" activePane="bottomLeft" state="frozen"/>
      <selection pane="bottomLeft" activeCell="P13" sqref="P13"/>
    </sheetView>
  </sheetViews>
  <sheetFormatPr defaultColWidth="9" defaultRowHeight="14.25" x14ac:dyDescent="0.2"/>
  <cols>
    <col min="1" max="1" width="8.25" style="1" customWidth="1"/>
    <col min="2" max="2" width="11.75" style="13" customWidth="1"/>
    <col min="3" max="3" width="10.125" style="14" customWidth="1"/>
    <col min="4" max="4" width="9.625" style="13" customWidth="1"/>
    <col min="5" max="5" width="9.625" style="15" customWidth="1"/>
    <col min="6" max="6" width="14.125" customWidth="1"/>
    <col min="7" max="7" width="13.375" style="15" customWidth="1"/>
    <col min="8" max="8" width="10.125" customWidth="1"/>
    <col min="9" max="9" width="12.25" customWidth="1"/>
    <col min="10" max="10" width="12.375" customWidth="1"/>
    <col min="11" max="11" width="9" style="15"/>
    <col min="13" max="13" width="14.125" customWidth="1"/>
    <col min="16" max="16" width="52.625" customWidth="1"/>
  </cols>
  <sheetData>
    <row r="1" spans="1:16" x14ac:dyDescent="0.2">
      <c r="A1" s="1" t="s">
        <v>0</v>
      </c>
      <c r="B1" s="13" t="s">
        <v>2</v>
      </c>
      <c r="C1" s="14" t="s">
        <v>217</v>
      </c>
      <c r="D1" s="13" t="s">
        <v>218</v>
      </c>
      <c r="E1" s="13" t="s">
        <v>219</v>
      </c>
      <c r="F1" s="1" t="s">
        <v>220</v>
      </c>
      <c r="G1" s="13" t="s">
        <v>221</v>
      </c>
      <c r="H1" s="13" t="s">
        <v>222</v>
      </c>
      <c r="I1" s="13" t="s">
        <v>223</v>
      </c>
      <c r="J1" s="13" t="s">
        <v>224</v>
      </c>
      <c r="K1" s="13" t="s">
        <v>225</v>
      </c>
      <c r="L1" s="1" t="s">
        <v>219</v>
      </c>
      <c r="M1" s="1" t="s">
        <v>220</v>
      </c>
      <c r="P1" s="1" t="s">
        <v>226</v>
      </c>
    </row>
    <row r="2" spans="1:16" ht="16.5" x14ac:dyDescent="0.2">
      <c r="A2" s="1" t="s">
        <v>11</v>
      </c>
      <c r="B2" s="16" t="s">
        <v>227</v>
      </c>
      <c r="C2" s="14">
        <v>40000</v>
      </c>
      <c r="E2" s="13" t="s">
        <v>228</v>
      </c>
      <c r="F2" s="1" t="s">
        <v>229</v>
      </c>
      <c r="G2" s="13">
        <v>12000</v>
      </c>
      <c r="H2" s="13" t="s">
        <v>230</v>
      </c>
      <c r="I2" s="19">
        <v>45674</v>
      </c>
      <c r="J2" s="20">
        <v>46040</v>
      </c>
      <c r="K2" s="15">
        <v>0</v>
      </c>
      <c r="L2" t="s">
        <v>231</v>
      </c>
      <c r="M2" s="1" t="s">
        <v>232</v>
      </c>
    </row>
    <row r="3" spans="1:16" ht="16.5" x14ac:dyDescent="0.2">
      <c r="A3" s="1" t="s">
        <v>16</v>
      </c>
      <c r="B3" s="16" t="s">
        <v>18</v>
      </c>
      <c r="C3" s="14">
        <v>10700</v>
      </c>
      <c r="E3" s="13" t="s">
        <v>228</v>
      </c>
      <c r="F3" s="1" t="s">
        <v>229</v>
      </c>
      <c r="G3" s="13">
        <v>6000</v>
      </c>
      <c r="H3" s="13" t="s">
        <v>233</v>
      </c>
      <c r="I3" s="21">
        <v>44291</v>
      </c>
      <c r="J3" s="21">
        <v>46116</v>
      </c>
      <c r="K3" s="15">
        <v>171</v>
      </c>
      <c r="L3" t="s">
        <v>231</v>
      </c>
      <c r="M3" s="1" t="s">
        <v>232</v>
      </c>
    </row>
    <row r="4" spans="1:16" ht="16.5" x14ac:dyDescent="0.2">
      <c r="A4" s="1" t="s">
        <v>234</v>
      </c>
      <c r="B4" s="16" t="s">
        <v>18</v>
      </c>
      <c r="C4" s="14">
        <v>3500</v>
      </c>
      <c r="E4" s="13" t="s">
        <v>228</v>
      </c>
      <c r="F4" s="1" t="s">
        <v>229</v>
      </c>
      <c r="G4" s="13">
        <v>4000</v>
      </c>
      <c r="H4" s="13" t="s">
        <v>233</v>
      </c>
      <c r="I4" s="21">
        <v>45809</v>
      </c>
      <c r="J4" s="21">
        <v>47634</v>
      </c>
      <c r="M4" s="1"/>
    </row>
    <row r="5" spans="1:16" ht="16.5" x14ac:dyDescent="0.2">
      <c r="A5" s="1" t="s">
        <v>235</v>
      </c>
      <c r="B5" s="16" t="s">
        <v>18</v>
      </c>
      <c r="C5" s="14">
        <v>2400</v>
      </c>
      <c r="E5" s="13" t="s">
        <v>228</v>
      </c>
      <c r="F5" s="1" t="s">
        <v>229</v>
      </c>
      <c r="G5" s="13">
        <v>2400</v>
      </c>
      <c r="H5" s="13" t="s">
        <v>233</v>
      </c>
      <c r="I5" s="22">
        <v>45428</v>
      </c>
      <c r="J5" s="22">
        <v>45793</v>
      </c>
      <c r="M5" s="1"/>
    </row>
    <row r="6" spans="1:16" ht="16.5" x14ac:dyDescent="0.2">
      <c r="A6" s="1" t="s">
        <v>236</v>
      </c>
      <c r="B6" s="16" t="s">
        <v>26</v>
      </c>
      <c r="C6" s="14">
        <v>21000</v>
      </c>
      <c r="E6" s="13" t="s">
        <v>228</v>
      </c>
      <c r="F6" s="1" t="s">
        <v>229</v>
      </c>
      <c r="G6" s="13">
        <v>21000</v>
      </c>
      <c r="H6" s="13" t="s">
        <v>230</v>
      </c>
      <c r="I6" s="21">
        <v>44413</v>
      </c>
      <c r="J6" s="21">
        <v>46239</v>
      </c>
      <c r="K6" s="15">
        <v>1071.3599999999999</v>
      </c>
      <c r="L6" t="s">
        <v>231</v>
      </c>
      <c r="M6" s="1" t="s">
        <v>232</v>
      </c>
    </row>
    <row r="7" spans="1:16" ht="16.5" x14ac:dyDescent="0.2">
      <c r="A7" s="1" t="s">
        <v>237</v>
      </c>
      <c r="B7" s="16" t="s">
        <v>33</v>
      </c>
      <c r="C7" s="14">
        <v>11025</v>
      </c>
      <c r="E7" s="13" t="s">
        <v>228</v>
      </c>
      <c r="F7" s="1" t="s">
        <v>229</v>
      </c>
      <c r="G7" s="13">
        <v>10500</v>
      </c>
      <c r="H7" s="13" t="s">
        <v>233</v>
      </c>
      <c r="I7" s="21">
        <v>43663</v>
      </c>
      <c r="J7" s="21">
        <v>47315</v>
      </c>
      <c r="K7" s="15">
        <v>622.33000000000004</v>
      </c>
      <c r="L7" t="s">
        <v>231</v>
      </c>
      <c r="M7" s="1" t="s">
        <v>232</v>
      </c>
    </row>
    <row r="8" spans="1:16" ht="16.5" x14ac:dyDescent="0.2">
      <c r="A8" s="1" t="s">
        <v>238</v>
      </c>
      <c r="B8" s="16" t="s">
        <v>40</v>
      </c>
      <c r="C8" s="14">
        <v>20000</v>
      </c>
      <c r="E8" s="13" t="s">
        <v>228</v>
      </c>
      <c r="F8" s="1" t="s">
        <v>229</v>
      </c>
      <c r="G8" s="13">
        <v>10000</v>
      </c>
      <c r="H8" s="13" t="s">
        <v>230</v>
      </c>
      <c r="I8" s="21">
        <v>45292</v>
      </c>
      <c r="J8" s="21">
        <v>47119</v>
      </c>
      <c r="K8" s="15">
        <v>1047.8900000000001</v>
      </c>
      <c r="L8" t="s">
        <v>231</v>
      </c>
      <c r="M8" s="1" t="s">
        <v>232</v>
      </c>
    </row>
    <row r="9" spans="1:16" ht="16.5" x14ac:dyDescent="0.2">
      <c r="A9" s="1" t="s">
        <v>239</v>
      </c>
      <c r="B9" s="16" t="s">
        <v>47</v>
      </c>
      <c r="C9" s="14">
        <v>14000</v>
      </c>
      <c r="E9" s="13" t="s">
        <v>228</v>
      </c>
      <c r="F9" s="1" t="s">
        <v>229</v>
      </c>
      <c r="G9" s="13">
        <v>14000</v>
      </c>
      <c r="H9" s="13" t="s">
        <v>230</v>
      </c>
      <c r="I9" s="21">
        <v>44562</v>
      </c>
      <c r="J9" s="21">
        <v>46387</v>
      </c>
      <c r="K9" s="15">
        <v>504.25</v>
      </c>
      <c r="L9" t="s">
        <v>231</v>
      </c>
      <c r="M9" s="1" t="s">
        <v>232</v>
      </c>
    </row>
    <row r="10" spans="1:16" ht="16.5" x14ac:dyDescent="0.2">
      <c r="A10" s="1" t="s">
        <v>240</v>
      </c>
      <c r="B10" s="16" t="s">
        <v>54</v>
      </c>
      <c r="C10" s="14">
        <v>9000</v>
      </c>
      <c r="E10" s="13" t="s">
        <v>228</v>
      </c>
      <c r="F10" s="1" t="s">
        <v>229</v>
      </c>
      <c r="G10" s="13">
        <v>9000</v>
      </c>
      <c r="H10" s="13" t="s">
        <v>230</v>
      </c>
      <c r="I10" s="21">
        <v>45371</v>
      </c>
      <c r="J10" s="21">
        <v>49032</v>
      </c>
      <c r="K10" s="15">
        <v>1002.47</v>
      </c>
      <c r="L10" t="s">
        <v>231</v>
      </c>
      <c r="M10" s="1" t="s">
        <v>232</v>
      </c>
    </row>
    <row r="11" spans="1:16" ht="16.5" x14ac:dyDescent="0.2">
      <c r="A11" s="1" t="s">
        <v>241</v>
      </c>
      <c r="B11" s="16">
        <v>468</v>
      </c>
      <c r="C11" s="14">
        <v>14000</v>
      </c>
      <c r="E11" s="13" t="s">
        <v>228</v>
      </c>
      <c r="F11" s="1" t="s">
        <v>229</v>
      </c>
      <c r="G11" s="13">
        <v>17000</v>
      </c>
      <c r="H11" s="13" t="s">
        <v>233</v>
      </c>
      <c r="I11" s="21">
        <v>45279</v>
      </c>
      <c r="J11" s="21">
        <v>48931</v>
      </c>
      <c r="K11" s="15">
        <v>2254.9499999999998</v>
      </c>
      <c r="L11" t="s">
        <v>231</v>
      </c>
      <c r="M11" s="1" t="s">
        <v>232</v>
      </c>
    </row>
    <row r="12" spans="1:16" ht="16.5" x14ac:dyDescent="0.2">
      <c r="A12" s="1" t="s">
        <v>242</v>
      </c>
      <c r="B12" s="16" t="s">
        <v>66</v>
      </c>
      <c r="C12" s="14">
        <v>15000</v>
      </c>
      <c r="E12" s="13" t="s">
        <v>228</v>
      </c>
      <c r="F12" s="1" t="s">
        <v>229</v>
      </c>
      <c r="G12" s="13">
        <v>16473</v>
      </c>
      <c r="H12" s="13" t="s">
        <v>230</v>
      </c>
      <c r="I12" s="21">
        <v>45368</v>
      </c>
      <c r="J12" s="21">
        <v>49019</v>
      </c>
      <c r="K12" s="15">
        <v>1084.5</v>
      </c>
      <c r="L12" t="s">
        <v>231</v>
      </c>
      <c r="M12" s="1" t="s">
        <v>232</v>
      </c>
    </row>
    <row r="13" spans="1:16" ht="16.5" x14ac:dyDescent="0.2">
      <c r="A13" s="1" t="s">
        <v>243</v>
      </c>
      <c r="B13" s="16" t="s">
        <v>73</v>
      </c>
      <c r="C13" s="14">
        <v>8326</v>
      </c>
      <c r="E13" s="13" t="s">
        <v>228</v>
      </c>
      <c r="F13" s="1" t="s">
        <v>229</v>
      </c>
      <c r="G13" s="13">
        <v>10000</v>
      </c>
      <c r="H13" s="13" t="s">
        <v>244</v>
      </c>
      <c r="I13" s="21">
        <v>44415</v>
      </c>
      <c r="J13" s="21">
        <v>49939</v>
      </c>
      <c r="K13" s="15">
        <v>1271.06</v>
      </c>
      <c r="L13" t="s">
        <v>231</v>
      </c>
      <c r="M13" s="1" t="s">
        <v>232</v>
      </c>
    </row>
    <row r="14" spans="1:16" ht="16.5" x14ac:dyDescent="0.2">
      <c r="A14" s="1" t="s">
        <v>245</v>
      </c>
      <c r="B14" s="16" t="s">
        <v>80</v>
      </c>
      <c r="C14" s="14">
        <v>11388</v>
      </c>
      <c r="E14" s="13" t="s">
        <v>228</v>
      </c>
      <c r="F14" s="1" t="s">
        <v>229</v>
      </c>
      <c r="G14" s="13">
        <v>11388</v>
      </c>
      <c r="H14" s="13" t="s">
        <v>230</v>
      </c>
      <c r="I14" s="21">
        <v>45524</v>
      </c>
      <c r="J14" s="21">
        <v>49176</v>
      </c>
      <c r="K14" s="15">
        <v>1518.4</v>
      </c>
      <c r="L14" t="s">
        <v>231</v>
      </c>
      <c r="M14" s="1" t="s">
        <v>232</v>
      </c>
    </row>
    <row r="15" spans="1:16" ht="16.5" x14ac:dyDescent="0.2">
      <c r="A15" s="1" t="s">
        <v>246</v>
      </c>
      <c r="B15" s="16" t="s">
        <v>87</v>
      </c>
      <c r="C15" s="14">
        <v>18500</v>
      </c>
      <c r="E15" s="13" t="s">
        <v>228</v>
      </c>
      <c r="F15" s="1" t="s">
        <v>229</v>
      </c>
      <c r="G15" s="13">
        <v>18500</v>
      </c>
      <c r="H15" s="13" t="s">
        <v>230</v>
      </c>
      <c r="I15" s="22">
        <v>45792</v>
      </c>
      <c r="J15" s="22">
        <v>49474</v>
      </c>
      <c r="K15" s="15">
        <v>414.76</v>
      </c>
      <c r="L15" t="s">
        <v>231</v>
      </c>
      <c r="M15" s="1" t="s">
        <v>232</v>
      </c>
    </row>
    <row r="16" spans="1:16" ht="16.5" x14ac:dyDescent="0.2">
      <c r="A16" s="1" t="s">
        <v>247</v>
      </c>
      <c r="B16" s="16" t="s">
        <v>97</v>
      </c>
      <c r="C16" s="14">
        <v>8666</v>
      </c>
      <c r="E16" s="13" t="s">
        <v>228</v>
      </c>
      <c r="F16" s="1" t="s">
        <v>229</v>
      </c>
      <c r="G16" s="13">
        <v>9000</v>
      </c>
      <c r="H16" s="13" t="s">
        <v>233</v>
      </c>
      <c r="I16" s="21">
        <v>45839</v>
      </c>
      <c r="J16" s="21">
        <v>47665</v>
      </c>
      <c r="K16" s="15">
        <v>365.7</v>
      </c>
      <c r="L16" t="s">
        <v>231</v>
      </c>
      <c r="M16" s="1" t="s">
        <v>232</v>
      </c>
    </row>
    <row r="17" spans="1:13" ht="16.5" x14ac:dyDescent="0.2">
      <c r="A17" s="1" t="s">
        <v>248</v>
      </c>
      <c r="B17" s="16" t="s">
        <v>104</v>
      </c>
      <c r="C17" s="14">
        <v>12000</v>
      </c>
      <c r="E17" s="13" t="s">
        <v>228</v>
      </c>
      <c r="F17" s="1" t="s">
        <v>229</v>
      </c>
      <c r="G17" s="13">
        <v>21800</v>
      </c>
      <c r="H17" s="13" t="s">
        <v>233</v>
      </c>
      <c r="I17" s="21">
        <v>45597</v>
      </c>
      <c r="J17" s="21">
        <v>47421</v>
      </c>
      <c r="K17" s="15">
        <v>3263.25</v>
      </c>
      <c r="L17" t="s">
        <v>231</v>
      </c>
      <c r="M17" s="1" t="s">
        <v>232</v>
      </c>
    </row>
    <row r="18" spans="1:13" ht="16.5" x14ac:dyDescent="0.2">
      <c r="A18" s="1" t="s">
        <v>249</v>
      </c>
      <c r="B18" s="16" t="s">
        <v>111</v>
      </c>
      <c r="C18" s="14">
        <v>9000</v>
      </c>
      <c r="E18" s="13" t="s">
        <v>228</v>
      </c>
      <c r="F18" s="1" t="s">
        <v>229</v>
      </c>
      <c r="G18" s="13">
        <v>9000</v>
      </c>
      <c r="H18" s="13" t="s">
        <v>233</v>
      </c>
      <c r="I18" s="21">
        <v>45383</v>
      </c>
      <c r="J18" s="21">
        <v>48945</v>
      </c>
      <c r="K18" s="15">
        <v>928.77</v>
      </c>
      <c r="L18" t="s">
        <v>231</v>
      </c>
      <c r="M18" s="1" t="s">
        <v>232</v>
      </c>
    </row>
    <row r="19" spans="1:13" ht="16.5" x14ac:dyDescent="0.2">
      <c r="A19" s="1" t="s">
        <v>250</v>
      </c>
      <c r="B19" s="16" t="s">
        <v>118</v>
      </c>
      <c r="C19" s="14">
        <f>117928/12</f>
        <v>9827.3333333333303</v>
      </c>
      <c r="E19" s="13" t="s">
        <v>228</v>
      </c>
      <c r="F19" s="1" t="s">
        <v>229</v>
      </c>
      <c r="G19" s="13">
        <v>6000</v>
      </c>
      <c r="H19" s="13" t="s">
        <v>233</v>
      </c>
      <c r="I19" s="21">
        <v>44805</v>
      </c>
      <c r="J19" s="21">
        <v>46631</v>
      </c>
      <c r="K19" s="15">
        <v>607.6</v>
      </c>
      <c r="L19" t="s">
        <v>231</v>
      </c>
      <c r="M19" s="1" t="s">
        <v>232</v>
      </c>
    </row>
    <row r="20" spans="1:13" ht="16.5" x14ac:dyDescent="0.2">
      <c r="A20" s="1" t="s">
        <v>251</v>
      </c>
      <c r="B20" s="16" t="s">
        <v>125</v>
      </c>
      <c r="C20" s="14">
        <v>8000</v>
      </c>
      <c r="E20" s="13" t="s">
        <v>228</v>
      </c>
      <c r="F20" s="1" t="s">
        <v>229</v>
      </c>
      <c r="G20" s="13">
        <v>10000</v>
      </c>
      <c r="H20" s="13" t="s">
        <v>244</v>
      </c>
      <c r="I20" s="21">
        <v>44748</v>
      </c>
      <c r="J20" s="21">
        <v>47304</v>
      </c>
      <c r="K20" s="15">
        <v>725.72</v>
      </c>
      <c r="L20" t="s">
        <v>231</v>
      </c>
      <c r="M20" s="1" t="s">
        <v>232</v>
      </c>
    </row>
    <row r="21" spans="1:13" ht="16.5" x14ac:dyDescent="0.2">
      <c r="A21" s="1" t="s">
        <v>252</v>
      </c>
      <c r="B21" s="16" t="s">
        <v>132</v>
      </c>
      <c r="C21" s="14">
        <f>113000/12</f>
        <v>9416.6666666666697</v>
      </c>
      <c r="E21" s="13" t="s">
        <v>228</v>
      </c>
      <c r="F21" s="1" t="s">
        <v>229</v>
      </c>
      <c r="G21" s="13">
        <v>10000</v>
      </c>
      <c r="H21" s="13" t="s">
        <v>233</v>
      </c>
      <c r="I21" s="21">
        <v>44969</v>
      </c>
      <c r="J21" s="21">
        <v>48621</v>
      </c>
      <c r="K21" s="15">
        <v>970.95</v>
      </c>
      <c r="L21" t="s">
        <v>231</v>
      </c>
      <c r="M21" s="1" t="s">
        <v>232</v>
      </c>
    </row>
    <row r="22" spans="1:13" ht="16.5" x14ac:dyDescent="0.2">
      <c r="A22" s="1" t="s">
        <v>253</v>
      </c>
      <c r="B22" s="16" t="s">
        <v>139</v>
      </c>
      <c r="C22" s="14">
        <f>118569/12</f>
        <v>9880.75</v>
      </c>
      <c r="E22" s="13" t="s">
        <v>228</v>
      </c>
      <c r="F22" s="1" t="s">
        <v>229</v>
      </c>
      <c r="G22" s="13">
        <v>10880</v>
      </c>
      <c r="H22" s="13" t="s">
        <v>233</v>
      </c>
      <c r="I22" s="21">
        <v>44991</v>
      </c>
      <c r="J22" s="21">
        <v>48643</v>
      </c>
      <c r="K22" s="15">
        <v>1554.35</v>
      </c>
      <c r="L22" t="s">
        <v>231</v>
      </c>
      <c r="M22" s="1" t="s">
        <v>232</v>
      </c>
    </row>
    <row r="23" spans="1:13" ht="16.5" x14ac:dyDescent="0.2">
      <c r="A23" s="1" t="s">
        <v>254</v>
      </c>
      <c r="B23" s="16" t="s">
        <v>146</v>
      </c>
      <c r="C23" s="14">
        <v>8747</v>
      </c>
      <c r="E23" s="13" t="s">
        <v>228</v>
      </c>
      <c r="F23" s="1" t="s">
        <v>229</v>
      </c>
      <c r="G23" s="13">
        <v>8700</v>
      </c>
      <c r="H23" s="13" t="s">
        <v>230</v>
      </c>
      <c r="I23" s="21">
        <v>44982</v>
      </c>
      <c r="J23" s="21">
        <v>47538</v>
      </c>
      <c r="K23" s="15">
        <v>956.66</v>
      </c>
      <c r="L23" t="s">
        <v>231</v>
      </c>
      <c r="M23" s="1" t="s">
        <v>232</v>
      </c>
    </row>
    <row r="24" spans="1:13" ht="16.5" x14ac:dyDescent="0.2">
      <c r="A24" s="1" t="s">
        <v>255</v>
      </c>
      <c r="B24" s="16" t="s">
        <v>153</v>
      </c>
      <c r="C24" s="14">
        <v>7000</v>
      </c>
      <c r="E24" s="13" t="s">
        <v>228</v>
      </c>
      <c r="F24" s="1" t="s">
        <v>229</v>
      </c>
      <c r="G24" s="13">
        <v>10000</v>
      </c>
      <c r="H24" s="13" t="s">
        <v>233</v>
      </c>
      <c r="I24" s="21">
        <v>45010</v>
      </c>
      <c r="J24" s="21">
        <v>48662</v>
      </c>
      <c r="K24" s="15">
        <v>828.81</v>
      </c>
      <c r="L24" t="s">
        <v>231</v>
      </c>
      <c r="M24" s="1" t="s">
        <v>232</v>
      </c>
    </row>
    <row r="25" spans="1:13" ht="16.5" x14ac:dyDescent="0.2">
      <c r="A25" s="1" t="s">
        <v>256</v>
      </c>
      <c r="B25" s="16" t="s">
        <v>160</v>
      </c>
      <c r="C25" s="14">
        <f>(54000+30000+25200)/12</f>
        <v>9100</v>
      </c>
      <c r="E25" s="13" t="s">
        <v>228</v>
      </c>
      <c r="F25" s="1" t="s">
        <v>229</v>
      </c>
      <c r="G25" s="13">
        <f>2100+2500+4500</f>
        <v>9100</v>
      </c>
      <c r="H25" s="13" t="s">
        <v>233</v>
      </c>
      <c r="I25" s="21">
        <v>45029</v>
      </c>
      <c r="J25" s="21">
        <v>48682</v>
      </c>
      <c r="K25" s="15">
        <v>1725.66</v>
      </c>
      <c r="L25" t="s">
        <v>231</v>
      </c>
      <c r="M25" s="1" t="s">
        <v>232</v>
      </c>
    </row>
    <row r="26" spans="1:13" ht="16.5" x14ac:dyDescent="0.2">
      <c r="A26" s="1" t="s">
        <v>257</v>
      </c>
      <c r="B26" s="16" t="s">
        <v>167</v>
      </c>
      <c r="C26" s="14">
        <v>8000</v>
      </c>
      <c r="E26" s="13" t="s">
        <v>228</v>
      </c>
      <c r="F26" s="1" t="s">
        <v>229</v>
      </c>
      <c r="G26" s="13">
        <v>8000</v>
      </c>
      <c r="H26" s="13" t="s">
        <v>233</v>
      </c>
      <c r="I26" s="21">
        <v>45058</v>
      </c>
      <c r="J26" s="21">
        <v>48710</v>
      </c>
      <c r="K26" s="15">
        <v>800</v>
      </c>
      <c r="L26" t="s">
        <v>231</v>
      </c>
      <c r="M26" s="1" t="s">
        <v>232</v>
      </c>
    </row>
    <row r="27" spans="1:13" ht="16.5" x14ac:dyDescent="0.2">
      <c r="A27" s="1" t="s">
        <v>258</v>
      </c>
      <c r="B27" s="16" t="s">
        <v>174</v>
      </c>
      <c r="C27" s="14">
        <v>12000</v>
      </c>
      <c r="E27" s="13" t="s">
        <v>228</v>
      </c>
      <c r="F27" s="1" t="s">
        <v>229</v>
      </c>
      <c r="G27" s="13">
        <f>6213+5787</f>
        <v>12000</v>
      </c>
      <c r="H27" s="13" t="s">
        <v>233</v>
      </c>
      <c r="I27" s="21">
        <v>45340</v>
      </c>
      <c r="J27" s="21">
        <v>48992</v>
      </c>
      <c r="K27" s="15">
        <v>2099.8000000000002</v>
      </c>
      <c r="L27" t="s">
        <v>231</v>
      </c>
      <c r="M27" s="1" t="s">
        <v>232</v>
      </c>
    </row>
    <row r="28" spans="1:13" ht="16.5" x14ac:dyDescent="0.2">
      <c r="A28" s="1" t="s">
        <v>259</v>
      </c>
      <c r="B28" s="16" t="s">
        <v>181</v>
      </c>
      <c r="C28" s="14">
        <v>12000</v>
      </c>
      <c r="E28" s="13" t="s">
        <v>228</v>
      </c>
      <c r="F28" s="1" t="s">
        <v>229</v>
      </c>
      <c r="G28" s="13">
        <v>12000</v>
      </c>
      <c r="H28" s="13" t="s">
        <v>233</v>
      </c>
      <c r="I28" s="21">
        <v>45303</v>
      </c>
      <c r="J28" s="21">
        <v>48955</v>
      </c>
      <c r="K28" s="15">
        <v>1656.45</v>
      </c>
      <c r="L28" t="s">
        <v>231</v>
      </c>
      <c r="M28" s="1" t="s">
        <v>232</v>
      </c>
    </row>
    <row r="29" spans="1:13" ht="16.5" x14ac:dyDescent="0.2">
      <c r="A29" s="1" t="s">
        <v>260</v>
      </c>
      <c r="B29" s="16" t="s">
        <v>188</v>
      </c>
      <c r="C29" s="14">
        <v>12000</v>
      </c>
      <c r="E29" s="13" t="s">
        <v>228</v>
      </c>
      <c r="F29" s="1" t="s">
        <v>229</v>
      </c>
      <c r="G29" s="13">
        <v>12000</v>
      </c>
      <c r="H29" s="13" t="s">
        <v>230</v>
      </c>
      <c r="I29" s="22">
        <v>45488</v>
      </c>
      <c r="J29" s="22">
        <v>48044</v>
      </c>
      <c r="K29" s="15">
        <v>1400.28</v>
      </c>
      <c r="L29" t="s">
        <v>231</v>
      </c>
      <c r="M29" s="1" t="s">
        <v>232</v>
      </c>
    </row>
    <row r="30" spans="1:13" ht="16.5" x14ac:dyDescent="0.2">
      <c r="A30" s="1" t="s">
        <v>261</v>
      </c>
      <c r="B30" s="16" t="s">
        <v>195</v>
      </c>
      <c r="C30" s="14">
        <v>7836</v>
      </c>
      <c r="E30" s="13" t="s">
        <v>228</v>
      </c>
      <c r="F30" s="1" t="s">
        <v>229</v>
      </c>
      <c r="G30" s="13">
        <v>15672</v>
      </c>
      <c r="H30" s="13" t="s">
        <v>233</v>
      </c>
      <c r="I30" s="22">
        <v>45597</v>
      </c>
      <c r="J30" s="22">
        <v>49247</v>
      </c>
      <c r="K30" s="15">
        <v>904.05</v>
      </c>
      <c r="L30" t="s">
        <v>231</v>
      </c>
      <c r="M30" s="1" t="s">
        <v>232</v>
      </c>
    </row>
    <row r="31" spans="1:13" ht="16.5" x14ac:dyDescent="0.2">
      <c r="A31" s="1" t="s">
        <v>262</v>
      </c>
      <c r="B31" s="16" t="s">
        <v>201</v>
      </c>
      <c r="C31" s="14">
        <v>10600</v>
      </c>
      <c r="E31" s="13" t="s">
        <v>228</v>
      </c>
      <c r="F31" s="1" t="s">
        <v>229</v>
      </c>
      <c r="G31" s="13">
        <v>10600</v>
      </c>
      <c r="H31" s="13" t="s">
        <v>233</v>
      </c>
      <c r="I31" s="22">
        <v>45619</v>
      </c>
      <c r="J31" s="22">
        <v>49270</v>
      </c>
      <c r="K31" s="15">
        <v>1510</v>
      </c>
      <c r="L31" t="s">
        <v>231</v>
      </c>
      <c r="M31" s="1" t="s">
        <v>232</v>
      </c>
    </row>
    <row r="32" spans="1:13" ht="16.5" x14ac:dyDescent="0.2">
      <c r="A32" s="1" t="s">
        <v>263</v>
      </c>
      <c r="B32" s="16" t="s">
        <v>207</v>
      </c>
      <c r="C32" s="14">
        <v>7680</v>
      </c>
      <c r="E32" s="13" t="s">
        <v>228</v>
      </c>
      <c r="F32" s="1" t="s">
        <v>229</v>
      </c>
      <c r="G32" s="13">
        <v>10000</v>
      </c>
      <c r="H32" s="13" t="s">
        <v>233</v>
      </c>
      <c r="I32" s="22">
        <v>45630</v>
      </c>
      <c r="J32" s="22">
        <v>49282</v>
      </c>
      <c r="K32" s="15">
        <v>0</v>
      </c>
      <c r="L32" t="s">
        <v>231</v>
      </c>
      <c r="M32" s="1" t="s">
        <v>232</v>
      </c>
    </row>
    <row r="33" spans="1:13" ht="16.5" x14ac:dyDescent="0.2">
      <c r="A33" s="1" t="s">
        <v>264</v>
      </c>
      <c r="B33" s="16" t="s">
        <v>213</v>
      </c>
      <c r="C33" s="14">
        <v>9104.9599999999991</v>
      </c>
      <c r="E33" s="13" t="s">
        <v>228</v>
      </c>
      <c r="F33" s="1" t="s">
        <v>229</v>
      </c>
      <c r="G33" s="13">
        <v>9104.9599999999991</v>
      </c>
      <c r="H33" s="13" t="s">
        <v>230</v>
      </c>
      <c r="I33" s="22">
        <v>45703</v>
      </c>
      <c r="J33" s="17" t="s">
        <v>265</v>
      </c>
      <c r="K33" s="15">
        <v>0</v>
      </c>
      <c r="L33" t="s">
        <v>231</v>
      </c>
      <c r="M33" s="1" t="s">
        <v>232</v>
      </c>
    </row>
    <row r="34" spans="1:13" x14ac:dyDescent="0.2">
      <c r="A34" s="1" t="s">
        <v>266</v>
      </c>
      <c r="B34" s="13" t="s">
        <v>267</v>
      </c>
      <c r="E34" s="13" t="s">
        <v>228</v>
      </c>
      <c r="F34" s="1" t="s">
        <v>229</v>
      </c>
      <c r="G34" s="13">
        <v>11854.2</v>
      </c>
      <c r="H34" s="13" t="s">
        <v>233</v>
      </c>
      <c r="I34" s="23">
        <v>45809</v>
      </c>
      <c r="J34" s="24" t="s">
        <v>268</v>
      </c>
    </row>
    <row r="38" spans="1:13" x14ac:dyDescent="0.2">
      <c r="A38" s="1" t="s">
        <v>269</v>
      </c>
      <c r="B38" s="17" t="s">
        <v>270</v>
      </c>
      <c r="C38"/>
      <c r="D38"/>
      <c r="E38" t="s">
        <v>271</v>
      </c>
      <c r="I38" s="22">
        <v>44925</v>
      </c>
      <c r="J38" s="22">
        <v>46750</v>
      </c>
    </row>
    <row r="39" spans="1:13" x14ac:dyDescent="0.2">
      <c r="B39" s="17" t="s">
        <v>272</v>
      </c>
      <c r="C39"/>
      <c r="D39"/>
      <c r="E39" t="s">
        <v>273</v>
      </c>
      <c r="I39" s="22">
        <v>45675</v>
      </c>
      <c r="J39" s="22">
        <v>46040</v>
      </c>
    </row>
    <row r="40" spans="1:13" x14ac:dyDescent="0.2">
      <c r="B40" s="18" t="s">
        <v>274</v>
      </c>
      <c r="C40"/>
      <c r="D40"/>
      <c r="E40" s="15" t="s">
        <v>269</v>
      </c>
      <c r="I40" s="21">
        <v>44968</v>
      </c>
      <c r="J40" s="21">
        <v>46064</v>
      </c>
    </row>
    <row r="41" spans="1:13" x14ac:dyDescent="0.2">
      <c r="B41" s="18" t="s">
        <v>275</v>
      </c>
      <c r="C41"/>
      <c r="D41"/>
      <c r="E41" s="15" t="s">
        <v>269</v>
      </c>
      <c r="I41" s="21">
        <v>43809</v>
      </c>
      <c r="J41" s="21">
        <v>44904</v>
      </c>
    </row>
    <row r="42" spans="1:13" x14ac:dyDescent="0.2">
      <c r="B42" s="17" t="s">
        <v>276</v>
      </c>
      <c r="C42"/>
      <c r="D42"/>
      <c r="E42" s="15" t="s">
        <v>269</v>
      </c>
      <c r="I42" s="22">
        <v>44306</v>
      </c>
      <c r="J42" s="22">
        <v>46131</v>
      </c>
    </row>
    <row r="43" spans="1:13" x14ac:dyDescent="0.2">
      <c r="B43" s="17" t="s">
        <v>277</v>
      </c>
      <c r="C43"/>
      <c r="D43"/>
      <c r="E43" s="15" t="s">
        <v>269</v>
      </c>
      <c r="I43" s="22">
        <v>45089</v>
      </c>
      <c r="J43" s="22">
        <v>46915</v>
      </c>
    </row>
    <row r="44" spans="1:13" x14ac:dyDescent="0.2">
      <c r="B44" s="17" t="s">
        <v>278</v>
      </c>
      <c r="C44"/>
      <c r="D44"/>
      <c r="E44" s="15" t="s">
        <v>269</v>
      </c>
      <c r="I44" s="22">
        <v>45035</v>
      </c>
      <c r="J44" s="22">
        <v>46861.18</v>
      </c>
    </row>
    <row r="45" spans="1:13" x14ac:dyDescent="0.2">
      <c r="B45" s="17" t="s">
        <v>279</v>
      </c>
      <c r="C45"/>
      <c r="D45"/>
      <c r="E45" s="15" t="s">
        <v>269</v>
      </c>
      <c r="I45" s="22">
        <v>45791</v>
      </c>
      <c r="J45" s="22">
        <v>46155</v>
      </c>
    </row>
    <row r="46" spans="1:13" x14ac:dyDescent="0.2">
      <c r="B46" s="17" t="s">
        <v>280</v>
      </c>
      <c r="C46"/>
      <c r="D46"/>
      <c r="E46" s="15" t="s">
        <v>269</v>
      </c>
      <c r="I46" s="22">
        <v>45545</v>
      </c>
      <c r="J46" s="22">
        <v>45909</v>
      </c>
    </row>
    <row r="47" spans="1:13" x14ac:dyDescent="0.2">
      <c r="B47" s="17" t="s">
        <v>281</v>
      </c>
      <c r="C47"/>
      <c r="D47"/>
      <c r="E47" s="15" t="s">
        <v>269</v>
      </c>
      <c r="I47" s="22">
        <v>45372</v>
      </c>
      <c r="J47" s="22">
        <v>45736</v>
      </c>
    </row>
    <row r="48" spans="1:13" x14ac:dyDescent="0.2">
      <c r="B48" s="17" t="s">
        <v>282</v>
      </c>
      <c r="C48"/>
      <c r="D48"/>
      <c r="E48" s="15" t="s">
        <v>269</v>
      </c>
      <c r="I48" s="22">
        <v>45703</v>
      </c>
      <c r="J48" s="22">
        <v>46069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3"/>
  <sheetViews>
    <sheetView workbookViewId="0">
      <selection activeCell="J17" sqref="J17"/>
    </sheetView>
  </sheetViews>
  <sheetFormatPr defaultColWidth="9" defaultRowHeight="14.25" x14ac:dyDescent="0.2"/>
  <cols>
    <col min="1" max="1" width="12.25" style="1" customWidth="1"/>
    <col min="2" max="2" width="11.75" style="1" customWidth="1"/>
    <col min="3" max="3" width="13.75" customWidth="1"/>
    <col min="4" max="6" width="12" customWidth="1"/>
  </cols>
  <sheetData>
    <row r="1" spans="1:5" x14ac:dyDescent="0.2">
      <c r="A1" s="1" t="s">
        <v>0</v>
      </c>
      <c r="B1" s="1" t="s">
        <v>2</v>
      </c>
      <c r="C1" s="1" t="s">
        <v>225</v>
      </c>
      <c r="D1" s="1" t="s">
        <v>219</v>
      </c>
      <c r="E1" s="1" t="s">
        <v>220</v>
      </c>
    </row>
    <row r="2" spans="1:5" ht="16.5" x14ac:dyDescent="0.2">
      <c r="A2" s="1" t="s">
        <v>11</v>
      </c>
      <c r="B2" s="6" t="s">
        <v>13</v>
      </c>
      <c r="C2">
        <v>0</v>
      </c>
      <c r="D2" t="s">
        <v>231</v>
      </c>
      <c r="E2" s="1" t="s">
        <v>232</v>
      </c>
    </row>
    <row r="3" spans="1:5" ht="16.5" x14ac:dyDescent="0.2">
      <c r="A3" s="1" t="s">
        <v>16</v>
      </c>
      <c r="B3" s="6" t="s">
        <v>18</v>
      </c>
      <c r="C3">
        <v>171</v>
      </c>
      <c r="D3" t="s">
        <v>231</v>
      </c>
      <c r="E3" s="1" t="s">
        <v>232</v>
      </c>
    </row>
    <row r="4" spans="1:5" ht="16.5" x14ac:dyDescent="0.2">
      <c r="A4" s="1" t="s">
        <v>24</v>
      </c>
      <c r="B4" s="6" t="s">
        <v>26</v>
      </c>
      <c r="C4">
        <v>1071.3599999999999</v>
      </c>
      <c r="D4" t="s">
        <v>231</v>
      </c>
      <c r="E4" s="1" t="s">
        <v>232</v>
      </c>
    </row>
    <row r="5" spans="1:5" ht="16.5" x14ac:dyDescent="0.2">
      <c r="A5" s="1" t="s">
        <v>31</v>
      </c>
      <c r="B5" s="6" t="s">
        <v>33</v>
      </c>
      <c r="C5">
        <v>622.33000000000004</v>
      </c>
      <c r="D5" t="s">
        <v>231</v>
      </c>
      <c r="E5" s="1" t="s">
        <v>232</v>
      </c>
    </row>
    <row r="6" spans="1:5" ht="16.5" x14ac:dyDescent="0.2">
      <c r="A6" s="1" t="s">
        <v>38</v>
      </c>
      <c r="B6" s="6" t="s">
        <v>40</v>
      </c>
      <c r="C6">
        <v>1047.8900000000001</v>
      </c>
      <c r="D6" t="s">
        <v>231</v>
      </c>
      <c r="E6" s="1" t="s">
        <v>232</v>
      </c>
    </row>
    <row r="7" spans="1:5" ht="16.5" x14ac:dyDescent="0.2">
      <c r="A7" s="1" t="s">
        <v>45</v>
      </c>
      <c r="B7" s="6" t="s">
        <v>47</v>
      </c>
      <c r="C7">
        <v>504.25</v>
      </c>
      <c r="D7" t="s">
        <v>231</v>
      </c>
      <c r="E7" s="1" t="s">
        <v>232</v>
      </c>
    </row>
    <row r="8" spans="1:5" ht="16.5" x14ac:dyDescent="0.2">
      <c r="A8" s="1" t="s">
        <v>52</v>
      </c>
      <c r="B8" s="6" t="s">
        <v>54</v>
      </c>
      <c r="C8">
        <v>1002.47</v>
      </c>
      <c r="D8" t="s">
        <v>231</v>
      </c>
      <c r="E8" s="1" t="s">
        <v>232</v>
      </c>
    </row>
    <row r="9" spans="1:5" ht="16.5" x14ac:dyDescent="0.2">
      <c r="A9" s="1" t="s">
        <v>58</v>
      </c>
      <c r="B9" s="12">
        <v>468</v>
      </c>
      <c r="C9">
        <v>2254.9499999999998</v>
      </c>
      <c r="D9" t="s">
        <v>231</v>
      </c>
      <c r="E9" s="1" t="s">
        <v>232</v>
      </c>
    </row>
    <row r="10" spans="1:5" ht="16.5" x14ac:dyDescent="0.2">
      <c r="A10" s="1" t="s">
        <v>64</v>
      </c>
      <c r="B10" s="6" t="s">
        <v>66</v>
      </c>
      <c r="C10">
        <v>1084.5</v>
      </c>
      <c r="D10" t="s">
        <v>231</v>
      </c>
      <c r="E10" s="1" t="s">
        <v>232</v>
      </c>
    </row>
    <row r="11" spans="1:5" ht="16.5" x14ac:dyDescent="0.2">
      <c r="A11" s="1" t="s">
        <v>71</v>
      </c>
      <c r="B11" s="6" t="s">
        <v>73</v>
      </c>
      <c r="C11">
        <v>1271.06</v>
      </c>
      <c r="D11" t="s">
        <v>231</v>
      </c>
      <c r="E11" s="1" t="s">
        <v>232</v>
      </c>
    </row>
    <row r="12" spans="1:5" ht="16.5" x14ac:dyDescent="0.2">
      <c r="A12" s="1" t="s">
        <v>78</v>
      </c>
      <c r="B12" s="6" t="s">
        <v>80</v>
      </c>
      <c r="C12">
        <v>1518.4</v>
      </c>
      <c r="D12" t="s">
        <v>231</v>
      </c>
      <c r="E12" s="1" t="s">
        <v>232</v>
      </c>
    </row>
    <row r="13" spans="1:5" ht="16.5" x14ac:dyDescent="0.2">
      <c r="A13" s="1" t="s">
        <v>85</v>
      </c>
      <c r="B13" s="6" t="s">
        <v>87</v>
      </c>
      <c r="C13">
        <v>414.76</v>
      </c>
      <c r="D13" t="s">
        <v>231</v>
      </c>
      <c r="E13" s="1" t="s">
        <v>232</v>
      </c>
    </row>
    <row r="14" spans="1:5" x14ac:dyDescent="0.2">
      <c r="A14" s="1" t="s">
        <v>92</v>
      </c>
      <c r="B14" s="1" t="s">
        <v>94</v>
      </c>
      <c r="C14">
        <v>0</v>
      </c>
      <c r="D14" t="s">
        <v>231</v>
      </c>
      <c r="E14" s="1" t="s">
        <v>232</v>
      </c>
    </row>
    <row r="15" spans="1:5" ht="16.5" x14ac:dyDescent="0.2">
      <c r="A15" s="1" t="s">
        <v>95</v>
      </c>
      <c r="B15" s="6" t="s">
        <v>97</v>
      </c>
      <c r="C15">
        <v>365.7</v>
      </c>
      <c r="D15" t="s">
        <v>231</v>
      </c>
      <c r="E15" s="1" t="s">
        <v>232</v>
      </c>
    </row>
    <row r="16" spans="1:5" ht="16.5" x14ac:dyDescent="0.2">
      <c r="A16" s="1" t="s">
        <v>102</v>
      </c>
      <c r="B16" s="6" t="s">
        <v>104</v>
      </c>
      <c r="C16">
        <v>3263.25</v>
      </c>
      <c r="D16" t="s">
        <v>231</v>
      </c>
      <c r="E16" s="1" t="s">
        <v>232</v>
      </c>
    </row>
    <row r="17" spans="1:5" ht="16.5" x14ac:dyDescent="0.2">
      <c r="A17" s="1" t="s">
        <v>109</v>
      </c>
      <c r="B17" s="6" t="s">
        <v>111</v>
      </c>
      <c r="C17">
        <v>928.77</v>
      </c>
      <c r="D17" t="s">
        <v>231</v>
      </c>
      <c r="E17" s="1" t="s">
        <v>232</v>
      </c>
    </row>
    <row r="18" spans="1:5" ht="16.5" x14ac:dyDescent="0.2">
      <c r="A18" s="1" t="s">
        <v>116</v>
      </c>
      <c r="B18" s="6" t="s">
        <v>118</v>
      </c>
      <c r="C18">
        <v>607.6</v>
      </c>
      <c r="D18" t="s">
        <v>231</v>
      </c>
      <c r="E18" s="1" t="s">
        <v>232</v>
      </c>
    </row>
    <row r="19" spans="1:5" ht="16.5" x14ac:dyDescent="0.2">
      <c r="A19" s="1" t="s">
        <v>123</v>
      </c>
      <c r="B19" s="6" t="s">
        <v>125</v>
      </c>
      <c r="C19">
        <v>725.72</v>
      </c>
      <c r="D19" t="s">
        <v>231</v>
      </c>
      <c r="E19" s="1" t="s">
        <v>232</v>
      </c>
    </row>
    <row r="20" spans="1:5" ht="16.5" x14ac:dyDescent="0.2">
      <c r="A20" s="1" t="s">
        <v>130</v>
      </c>
      <c r="B20" s="6" t="s">
        <v>132</v>
      </c>
      <c r="C20">
        <v>970.95</v>
      </c>
      <c r="D20" t="s">
        <v>231</v>
      </c>
      <c r="E20" s="1" t="s">
        <v>232</v>
      </c>
    </row>
    <row r="21" spans="1:5" ht="16.5" x14ac:dyDescent="0.2">
      <c r="A21" s="1" t="s">
        <v>137</v>
      </c>
      <c r="B21" s="6" t="s">
        <v>139</v>
      </c>
      <c r="C21">
        <v>1554.35</v>
      </c>
      <c r="D21" t="s">
        <v>231</v>
      </c>
      <c r="E21" s="1" t="s">
        <v>232</v>
      </c>
    </row>
    <row r="22" spans="1:5" ht="16.5" x14ac:dyDescent="0.2">
      <c r="A22" s="1" t="s">
        <v>144</v>
      </c>
      <c r="B22" s="6" t="s">
        <v>146</v>
      </c>
      <c r="C22">
        <v>956.66</v>
      </c>
      <c r="D22" t="s">
        <v>231</v>
      </c>
      <c r="E22" s="1" t="s">
        <v>232</v>
      </c>
    </row>
    <row r="23" spans="1:5" ht="16.5" x14ac:dyDescent="0.2">
      <c r="A23" s="1" t="s">
        <v>151</v>
      </c>
      <c r="B23" s="6" t="s">
        <v>153</v>
      </c>
      <c r="C23">
        <v>828.81</v>
      </c>
      <c r="D23" t="s">
        <v>231</v>
      </c>
      <c r="E23" s="1" t="s">
        <v>232</v>
      </c>
    </row>
    <row r="24" spans="1:5" ht="16.5" x14ac:dyDescent="0.2">
      <c r="A24" s="1" t="s">
        <v>158</v>
      </c>
      <c r="B24" s="6" t="s">
        <v>160</v>
      </c>
      <c r="C24">
        <v>1725.66</v>
      </c>
      <c r="D24" t="s">
        <v>231</v>
      </c>
      <c r="E24" s="1" t="s">
        <v>232</v>
      </c>
    </row>
    <row r="25" spans="1:5" ht="16.5" x14ac:dyDescent="0.2">
      <c r="A25" s="1" t="s">
        <v>165</v>
      </c>
      <c r="B25" s="6" t="s">
        <v>167</v>
      </c>
      <c r="C25">
        <v>800</v>
      </c>
      <c r="D25" t="s">
        <v>231</v>
      </c>
      <c r="E25" s="1" t="s">
        <v>232</v>
      </c>
    </row>
    <row r="26" spans="1:5" ht="16.5" x14ac:dyDescent="0.2">
      <c r="A26" s="1" t="s">
        <v>172</v>
      </c>
      <c r="B26" s="6" t="s">
        <v>174</v>
      </c>
      <c r="C26">
        <v>2099.8000000000002</v>
      </c>
      <c r="D26" t="s">
        <v>231</v>
      </c>
      <c r="E26" s="1" t="s">
        <v>232</v>
      </c>
    </row>
    <row r="27" spans="1:5" ht="16.5" x14ac:dyDescent="0.2">
      <c r="A27" s="1" t="s">
        <v>179</v>
      </c>
      <c r="B27" s="6" t="s">
        <v>181</v>
      </c>
      <c r="C27">
        <v>1656.45</v>
      </c>
      <c r="D27" t="s">
        <v>231</v>
      </c>
      <c r="E27" s="1" t="s">
        <v>232</v>
      </c>
    </row>
    <row r="28" spans="1:5" ht="16.5" x14ac:dyDescent="0.2">
      <c r="A28" s="1" t="s">
        <v>186</v>
      </c>
      <c r="B28" s="6" t="s">
        <v>188</v>
      </c>
      <c r="C28">
        <v>1400.28</v>
      </c>
      <c r="D28" t="s">
        <v>231</v>
      </c>
      <c r="E28" s="1" t="s">
        <v>232</v>
      </c>
    </row>
    <row r="29" spans="1:5" ht="16.5" x14ac:dyDescent="0.2">
      <c r="A29" s="1" t="s">
        <v>193</v>
      </c>
      <c r="B29" s="6" t="s">
        <v>195</v>
      </c>
      <c r="C29">
        <v>904.05</v>
      </c>
      <c r="D29" t="s">
        <v>231</v>
      </c>
      <c r="E29" s="1" t="s">
        <v>232</v>
      </c>
    </row>
    <row r="30" spans="1:5" ht="16.5" x14ac:dyDescent="0.2">
      <c r="A30" s="1" t="s">
        <v>199</v>
      </c>
      <c r="B30" s="6" t="s">
        <v>201</v>
      </c>
      <c r="C30">
        <v>1510</v>
      </c>
      <c r="D30" t="s">
        <v>231</v>
      </c>
      <c r="E30" s="1" t="s">
        <v>232</v>
      </c>
    </row>
    <row r="31" spans="1:5" ht="16.5" x14ac:dyDescent="0.2">
      <c r="A31" s="1" t="s">
        <v>205</v>
      </c>
      <c r="B31" s="6" t="s">
        <v>207</v>
      </c>
      <c r="C31">
        <v>0</v>
      </c>
      <c r="D31" t="s">
        <v>231</v>
      </c>
      <c r="E31" s="1" t="s">
        <v>232</v>
      </c>
    </row>
    <row r="32" spans="1:5" ht="16.5" x14ac:dyDescent="0.2">
      <c r="A32" s="1" t="s">
        <v>211</v>
      </c>
      <c r="B32" s="6" t="s">
        <v>213</v>
      </c>
      <c r="C32">
        <v>0</v>
      </c>
      <c r="D32" t="s">
        <v>231</v>
      </c>
      <c r="E32" s="1" t="s">
        <v>232</v>
      </c>
    </row>
    <row r="33" spans="1:1" x14ac:dyDescent="0.2">
      <c r="A33" s="1" t="s">
        <v>266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3"/>
  <sheetViews>
    <sheetView topLeftCell="A14" workbookViewId="0">
      <selection activeCell="D38" sqref="D38"/>
    </sheetView>
  </sheetViews>
  <sheetFormatPr defaultColWidth="9" defaultRowHeight="14.25" x14ac:dyDescent="0.2"/>
  <cols>
    <col min="1" max="1" width="12.25" style="1" customWidth="1"/>
    <col min="2" max="2" width="20.125" style="2" customWidth="1"/>
    <col min="3" max="3" width="18.625" style="1" customWidth="1"/>
    <col min="4" max="4" width="18.25" style="1" customWidth="1"/>
    <col min="5" max="6" width="8.875" style="1" customWidth="1"/>
    <col min="7" max="7" width="10.875" style="1" customWidth="1"/>
    <col min="8" max="8" width="14.375" customWidth="1"/>
    <col min="9" max="9" width="15.875" customWidth="1"/>
    <col min="10" max="10" width="11" customWidth="1"/>
    <col min="16" max="16" width="11" customWidth="1"/>
    <col min="17" max="17" width="38" customWidth="1"/>
  </cols>
  <sheetData>
    <row r="1" spans="1:17" ht="16.5" x14ac:dyDescent="0.2">
      <c r="A1" s="3" t="s">
        <v>0</v>
      </c>
      <c r="B1" s="3" t="s">
        <v>1</v>
      </c>
      <c r="C1" s="3" t="s">
        <v>2</v>
      </c>
      <c r="D1" s="3" t="s">
        <v>283</v>
      </c>
      <c r="E1" s="3" t="s">
        <v>273</v>
      </c>
      <c r="F1" s="3" t="s">
        <v>284</v>
      </c>
      <c r="G1" s="3" t="s">
        <v>285</v>
      </c>
      <c r="H1" s="4" t="s">
        <v>286</v>
      </c>
      <c r="I1" s="4" t="s">
        <v>287</v>
      </c>
      <c r="J1" s="4" t="s">
        <v>288</v>
      </c>
      <c r="P1" t="s">
        <v>9</v>
      </c>
      <c r="Q1" t="s">
        <v>10</v>
      </c>
    </row>
    <row r="2" spans="1:17" ht="16.5" x14ac:dyDescent="0.2">
      <c r="A2" s="1" t="s">
        <v>11</v>
      </c>
      <c r="B2" s="5" t="s">
        <v>12</v>
      </c>
      <c r="C2" s="6" t="s">
        <v>13</v>
      </c>
      <c r="D2" s="6" t="s">
        <v>289</v>
      </c>
      <c r="E2" s="6" t="s">
        <v>289</v>
      </c>
      <c r="F2" s="6" t="s">
        <v>289</v>
      </c>
      <c r="G2" s="6" t="s">
        <v>289</v>
      </c>
      <c r="P2" t="s">
        <v>14</v>
      </c>
      <c r="Q2" t="s">
        <v>15</v>
      </c>
    </row>
    <row r="3" spans="1:17" ht="15.75" customHeight="1" x14ac:dyDescent="0.2">
      <c r="A3" s="1" t="s">
        <v>16</v>
      </c>
      <c r="B3" s="5" t="s">
        <v>17</v>
      </c>
      <c r="C3" s="6" t="s">
        <v>18</v>
      </c>
      <c r="D3" s="1" t="s">
        <v>290</v>
      </c>
      <c r="E3" s="1" t="s">
        <v>291</v>
      </c>
      <c r="F3" s="1" t="s">
        <v>292</v>
      </c>
      <c r="G3" s="1" t="s">
        <v>293</v>
      </c>
    </row>
    <row r="4" spans="1:17" ht="16.5" x14ac:dyDescent="0.2">
      <c r="A4" s="1" t="s">
        <v>24</v>
      </c>
      <c r="B4" s="5" t="s">
        <v>25</v>
      </c>
      <c r="C4" s="6" t="s">
        <v>26</v>
      </c>
      <c r="D4" s="1" t="s">
        <v>290</v>
      </c>
      <c r="E4" s="1" t="s">
        <v>294</v>
      </c>
      <c r="F4" s="1" t="s">
        <v>295</v>
      </c>
      <c r="G4" s="1" t="s">
        <v>296</v>
      </c>
    </row>
    <row r="5" spans="1:17" ht="16.5" x14ac:dyDescent="0.2">
      <c r="A5" s="1" t="s">
        <v>31</v>
      </c>
      <c r="B5" s="5" t="s">
        <v>32</v>
      </c>
      <c r="C5" s="6" t="s">
        <v>33</v>
      </c>
      <c r="D5" s="6" t="s">
        <v>297</v>
      </c>
      <c r="E5" s="1" t="s">
        <v>294</v>
      </c>
      <c r="F5" s="1" t="s">
        <v>292</v>
      </c>
      <c r="G5" s="1" t="s">
        <v>296</v>
      </c>
    </row>
    <row r="6" spans="1:17" ht="16.5" x14ac:dyDescent="0.2">
      <c r="A6" s="1" t="s">
        <v>38</v>
      </c>
      <c r="B6" s="5" t="s">
        <v>39</v>
      </c>
      <c r="C6" s="6" t="s">
        <v>40</v>
      </c>
      <c r="D6" s="6" t="s">
        <v>298</v>
      </c>
      <c r="E6" s="1" t="s">
        <v>294</v>
      </c>
      <c r="F6" s="1" t="s">
        <v>295</v>
      </c>
      <c r="G6" s="1" t="s">
        <v>293</v>
      </c>
    </row>
    <row r="7" spans="1:17" ht="16.5" x14ac:dyDescent="0.2">
      <c r="A7" s="1" t="s">
        <v>45</v>
      </c>
      <c r="B7" s="5" t="s">
        <v>46</v>
      </c>
      <c r="C7" s="6" t="s">
        <v>47</v>
      </c>
      <c r="D7" s="6" t="s">
        <v>298</v>
      </c>
      <c r="E7" s="1" t="s">
        <v>291</v>
      </c>
      <c r="F7" s="1" t="s">
        <v>295</v>
      </c>
      <c r="G7" s="1" t="s">
        <v>296</v>
      </c>
    </row>
    <row r="8" spans="1:17" ht="16.5" x14ac:dyDescent="0.2">
      <c r="A8" s="1" t="s">
        <v>52</v>
      </c>
      <c r="B8" s="5" t="s">
        <v>53</v>
      </c>
      <c r="C8" s="6" t="s">
        <v>54</v>
      </c>
      <c r="D8" s="1" t="s">
        <v>299</v>
      </c>
      <c r="E8" s="1" t="s">
        <v>294</v>
      </c>
      <c r="F8" s="1" t="s">
        <v>292</v>
      </c>
      <c r="G8" s="1" t="s">
        <v>296</v>
      </c>
    </row>
    <row r="9" spans="1:17" ht="16.5" x14ac:dyDescent="0.2">
      <c r="A9" s="1" t="s">
        <v>58</v>
      </c>
      <c r="B9" s="5" t="s">
        <v>59</v>
      </c>
      <c r="C9" s="6">
        <v>468</v>
      </c>
      <c r="D9" s="6" t="s">
        <v>298</v>
      </c>
      <c r="E9" s="1" t="s">
        <v>294</v>
      </c>
      <c r="F9" s="1" t="s">
        <v>295</v>
      </c>
      <c r="G9" s="1" t="s">
        <v>296</v>
      </c>
    </row>
    <row r="10" spans="1:17" ht="16.5" x14ac:dyDescent="0.2">
      <c r="A10" s="1" t="s">
        <v>64</v>
      </c>
      <c r="B10" s="5" t="s">
        <v>65</v>
      </c>
      <c r="C10" s="6" t="s">
        <v>66</v>
      </c>
      <c r="D10" s="1" t="s">
        <v>290</v>
      </c>
      <c r="E10" s="1" t="s">
        <v>291</v>
      </c>
      <c r="F10" s="1" t="s">
        <v>295</v>
      </c>
      <c r="G10" s="1" t="s">
        <v>296</v>
      </c>
    </row>
    <row r="11" spans="1:17" ht="16.5" x14ac:dyDescent="0.2">
      <c r="A11" s="1" t="s">
        <v>71</v>
      </c>
      <c r="B11" s="5" t="s">
        <v>72</v>
      </c>
      <c r="C11" s="6" t="s">
        <v>73</v>
      </c>
      <c r="D11" s="6" t="s">
        <v>297</v>
      </c>
      <c r="E11" s="1" t="s">
        <v>294</v>
      </c>
      <c r="F11" s="1" t="s">
        <v>295</v>
      </c>
      <c r="G11" s="1" t="s">
        <v>293</v>
      </c>
    </row>
    <row r="12" spans="1:17" ht="16.5" x14ac:dyDescent="0.2">
      <c r="A12" s="1" t="s">
        <v>78</v>
      </c>
      <c r="B12" s="5" t="s">
        <v>79</v>
      </c>
      <c r="C12" s="6" t="s">
        <v>80</v>
      </c>
      <c r="D12" s="1" t="s">
        <v>300</v>
      </c>
      <c r="E12" s="1" t="s">
        <v>294</v>
      </c>
      <c r="F12" s="1" t="s">
        <v>292</v>
      </c>
      <c r="G12" s="1" t="s">
        <v>293</v>
      </c>
    </row>
    <row r="13" spans="1:17" ht="16.5" x14ac:dyDescent="0.2">
      <c r="A13" s="1" t="s">
        <v>85</v>
      </c>
      <c r="B13" s="5" t="s">
        <v>86</v>
      </c>
      <c r="C13" s="6" t="s">
        <v>87</v>
      </c>
      <c r="D13" s="1" t="s">
        <v>290</v>
      </c>
      <c r="E13" s="1" t="s">
        <v>294</v>
      </c>
      <c r="F13" s="1" t="s">
        <v>292</v>
      </c>
      <c r="G13" s="1" t="s">
        <v>293</v>
      </c>
    </row>
    <row r="14" spans="1:17" ht="16.5" x14ac:dyDescent="0.2">
      <c r="A14" s="1" t="s">
        <v>92</v>
      </c>
      <c r="B14" s="5" t="s">
        <v>93</v>
      </c>
      <c r="D14" s="6" t="s">
        <v>298</v>
      </c>
      <c r="E14" s="1" t="s">
        <v>291</v>
      </c>
      <c r="F14" s="1" t="s">
        <v>295</v>
      </c>
      <c r="G14" s="1" t="s">
        <v>293</v>
      </c>
      <c r="I14" s="1" t="s">
        <v>301</v>
      </c>
    </row>
    <row r="15" spans="1:17" ht="16.5" x14ac:dyDescent="0.2">
      <c r="A15" s="1" t="s">
        <v>95</v>
      </c>
      <c r="B15" s="5" t="s">
        <v>96</v>
      </c>
      <c r="C15" s="6" t="s">
        <v>97</v>
      </c>
      <c r="D15" s="6" t="s">
        <v>297</v>
      </c>
      <c r="E15" s="1" t="s">
        <v>291</v>
      </c>
      <c r="F15" s="1" t="s">
        <v>292</v>
      </c>
      <c r="G15" s="1" t="s">
        <v>293</v>
      </c>
    </row>
    <row r="16" spans="1:17" ht="16.5" x14ac:dyDescent="0.2">
      <c r="A16" s="1" t="s">
        <v>102</v>
      </c>
      <c r="B16" s="5" t="s">
        <v>103</v>
      </c>
      <c r="C16" s="6" t="s">
        <v>104</v>
      </c>
      <c r="D16" s="1" t="s">
        <v>290</v>
      </c>
      <c r="E16" s="1" t="s">
        <v>294</v>
      </c>
      <c r="F16" s="1" t="s">
        <v>292</v>
      </c>
      <c r="G16" s="1" t="s">
        <v>296</v>
      </c>
    </row>
    <row r="17" spans="1:10" ht="16.5" x14ac:dyDescent="0.2">
      <c r="A17" s="1" t="s">
        <v>109</v>
      </c>
      <c r="B17" s="5" t="s">
        <v>110</v>
      </c>
      <c r="C17" s="6" t="s">
        <v>111</v>
      </c>
      <c r="D17" s="6" t="s">
        <v>297</v>
      </c>
      <c r="E17" s="1" t="s">
        <v>291</v>
      </c>
      <c r="F17" s="1" t="s">
        <v>295</v>
      </c>
      <c r="G17" s="1" t="s">
        <v>293</v>
      </c>
    </row>
    <row r="18" spans="1:10" ht="16.5" x14ac:dyDescent="0.2">
      <c r="A18" s="1" t="s">
        <v>116</v>
      </c>
      <c r="B18" s="5" t="s">
        <v>117</v>
      </c>
      <c r="C18" s="6" t="s">
        <v>118</v>
      </c>
      <c r="D18" s="1" t="s">
        <v>302</v>
      </c>
      <c r="E18" s="1" t="s">
        <v>294</v>
      </c>
      <c r="F18" s="1" t="s">
        <v>295</v>
      </c>
      <c r="G18" s="1" t="s">
        <v>296</v>
      </c>
    </row>
    <row r="19" spans="1:10" ht="16.5" x14ac:dyDescent="0.2">
      <c r="A19" s="1" t="s">
        <v>123</v>
      </c>
      <c r="B19" s="5" t="s">
        <v>124</v>
      </c>
      <c r="C19" s="6" t="s">
        <v>125</v>
      </c>
      <c r="D19" s="1" t="s">
        <v>290</v>
      </c>
      <c r="E19" s="1" t="s">
        <v>291</v>
      </c>
      <c r="F19" s="1" t="s">
        <v>292</v>
      </c>
      <c r="G19" s="1" t="s">
        <v>293</v>
      </c>
    </row>
    <row r="20" spans="1:10" ht="16.5" x14ac:dyDescent="0.2">
      <c r="A20" s="1" t="s">
        <v>130</v>
      </c>
      <c r="B20" s="5" t="s">
        <v>131</v>
      </c>
      <c r="C20" s="6" t="s">
        <v>132</v>
      </c>
      <c r="D20" s="6" t="s">
        <v>297</v>
      </c>
      <c r="E20" s="1" t="s">
        <v>291</v>
      </c>
      <c r="F20" s="1" t="s">
        <v>292</v>
      </c>
      <c r="G20" s="1" t="s">
        <v>293</v>
      </c>
    </row>
    <row r="21" spans="1:10" ht="16.5" x14ac:dyDescent="0.2">
      <c r="A21" s="1" t="s">
        <v>137</v>
      </c>
      <c r="B21" s="5" t="s">
        <v>138</v>
      </c>
      <c r="C21" s="6" t="s">
        <v>139</v>
      </c>
      <c r="D21" s="1" t="s">
        <v>300</v>
      </c>
      <c r="E21" s="1" t="s">
        <v>294</v>
      </c>
      <c r="F21" s="1" t="s">
        <v>295</v>
      </c>
      <c r="G21" s="1" t="s">
        <v>296</v>
      </c>
    </row>
    <row r="22" spans="1:10" ht="16.5" x14ac:dyDescent="0.2">
      <c r="A22" s="1" t="s">
        <v>144</v>
      </c>
      <c r="B22" s="5" t="s">
        <v>145</v>
      </c>
      <c r="C22" s="6" t="s">
        <v>146</v>
      </c>
      <c r="D22" s="6" t="s">
        <v>298</v>
      </c>
      <c r="E22" s="1" t="s">
        <v>291</v>
      </c>
      <c r="F22" s="1" t="s">
        <v>295</v>
      </c>
      <c r="G22" s="1" t="s">
        <v>293</v>
      </c>
    </row>
    <row r="23" spans="1:10" ht="16.5" x14ac:dyDescent="0.2">
      <c r="A23" s="1" t="s">
        <v>151</v>
      </c>
      <c r="B23" s="5" t="s">
        <v>152</v>
      </c>
      <c r="C23" s="6" t="s">
        <v>153</v>
      </c>
      <c r="D23" s="1" t="s">
        <v>302</v>
      </c>
      <c r="E23" s="1" t="s">
        <v>294</v>
      </c>
      <c r="F23" s="1" t="s">
        <v>295</v>
      </c>
      <c r="G23" s="1" t="s">
        <v>296</v>
      </c>
    </row>
    <row r="24" spans="1:10" ht="16.5" x14ac:dyDescent="0.2">
      <c r="A24" s="1" t="s">
        <v>158</v>
      </c>
      <c r="B24" s="5" t="s">
        <v>159</v>
      </c>
      <c r="C24" s="6" t="s">
        <v>160</v>
      </c>
      <c r="D24" s="1" t="s">
        <v>300</v>
      </c>
      <c r="E24" s="1" t="s">
        <v>291</v>
      </c>
      <c r="F24" s="1" t="s">
        <v>295</v>
      </c>
      <c r="G24" s="1" t="s">
        <v>296</v>
      </c>
    </row>
    <row r="25" spans="1:10" ht="16.5" x14ac:dyDescent="0.2">
      <c r="A25" s="1" t="s">
        <v>165</v>
      </c>
      <c r="B25" s="5" t="s">
        <v>166</v>
      </c>
      <c r="C25" s="6" t="s">
        <v>167</v>
      </c>
      <c r="D25" s="6" t="s">
        <v>297</v>
      </c>
      <c r="E25" s="1" t="s">
        <v>291</v>
      </c>
      <c r="F25" s="1" t="s">
        <v>292</v>
      </c>
      <c r="G25" s="1" t="s">
        <v>293</v>
      </c>
    </row>
    <row r="26" spans="1:10" ht="16.5" x14ac:dyDescent="0.2">
      <c r="A26" s="1" t="s">
        <v>172</v>
      </c>
      <c r="B26" s="5" t="s">
        <v>173</v>
      </c>
      <c r="C26" s="6" t="s">
        <v>174</v>
      </c>
      <c r="D26" s="1" t="s">
        <v>302</v>
      </c>
      <c r="E26" s="1" t="s">
        <v>294</v>
      </c>
      <c r="F26" s="1" t="s">
        <v>295</v>
      </c>
      <c r="G26" s="1" t="s">
        <v>296</v>
      </c>
    </row>
    <row r="27" spans="1:10" ht="16.5" x14ac:dyDescent="0.2">
      <c r="A27" s="1" t="s">
        <v>179</v>
      </c>
      <c r="B27" s="5" t="s">
        <v>180</v>
      </c>
      <c r="C27" s="6" t="s">
        <v>181</v>
      </c>
      <c r="D27" s="1" t="s">
        <v>290</v>
      </c>
      <c r="E27" s="1" t="s">
        <v>291</v>
      </c>
      <c r="F27" s="1" t="s">
        <v>292</v>
      </c>
      <c r="G27" s="1" t="s">
        <v>293</v>
      </c>
    </row>
    <row r="28" spans="1:10" ht="16.5" x14ac:dyDescent="0.2">
      <c r="A28" s="1" t="s">
        <v>186</v>
      </c>
      <c r="B28" s="5" t="s">
        <v>187</v>
      </c>
      <c r="C28" s="6" t="s">
        <v>188</v>
      </c>
      <c r="D28" s="1" t="s">
        <v>299</v>
      </c>
      <c r="E28" s="1" t="s">
        <v>294</v>
      </c>
      <c r="F28" s="1" t="s">
        <v>292</v>
      </c>
      <c r="G28" s="1" t="s">
        <v>296</v>
      </c>
    </row>
    <row r="29" spans="1:10" ht="16.5" x14ac:dyDescent="0.2">
      <c r="A29" s="1" t="s">
        <v>193</v>
      </c>
      <c r="B29" s="5" t="s">
        <v>194</v>
      </c>
      <c r="C29" s="6" t="s">
        <v>195</v>
      </c>
      <c r="D29" s="6" t="s">
        <v>298</v>
      </c>
      <c r="E29" s="1" t="s">
        <v>291</v>
      </c>
      <c r="F29" s="1" t="s">
        <v>295</v>
      </c>
      <c r="G29" s="1" t="s">
        <v>293</v>
      </c>
    </row>
    <row r="30" spans="1:10" ht="16.5" x14ac:dyDescent="0.2">
      <c r="A30" s="1" t="s">
        <v>199</v>
      </c>
      <c r="B30" s="5" t="s">
        <v>200</v>
      </c>
      <c r="C30" s="6" t="s">
        <v>201</v>
      </c>
      <c r="D30" s="1" t="s">
        <v>299</v>
      </c>
      <c r="E30" s="1" t="s">
        <v>294</v>
      </c>
      <c r="F30" s="1" t="s">
        <v>292</v>
      </c>
      <c r="G30" s="1" t="s">
        <v>296</v>
      </c>
    </row>
    <row r="31" spans="1:10" ht="16.5" x14ac:dyDescent="0.2">
      <c r="A31" s="7" t="s">
        <v>205</v>
      </c>
      <c r="B31" s="8" t="s">
        <v>206</v>
      </c>
      <c r="C31" s="9" t="s">
        <v>207</v>
      </c>
      <c r="D31" s="7" t="s">
        <v>297</v>
      </c>
      <c r="E31" s="7" t="s">
        <v>291</v>
      </c>
      <c r="F31" s="7" t="s">
        <v>295</v>
      </c>
      <c r="G31" s="7" t="s">
        <v>293</v>
      </c>
      <c r="H31" s="10">
        <v>45750</v>
      </c>
      <c r="I31" s="10">
        <v>45777</v>
      </c>
      <c r="J31" s="7" t="s">
        <v>303</v>
      </c>
    </row>
    <row r="32" spans="1:10" ht="16.5" x14ac:dyDescent="0.2">
      <c r="A32" s="7" t="s">
        <v>205</v>
      </c>
      <c r="B32" s="8" t="s">
        <v>206</v>
      </c>
      <c r="C32" s="9" t="s">
        <v>207</v>
      </c>
      <c r="D32" s="7" t="s">
        <v>298</v>
      </c>
      <c r="E32" s="7" t="s">
        <v>291</v>
      </c>
      <c r="F32" s="7" t="s">
        <v>295</v>
      </c>
      <c r="G32" s="7" t="s">
        <v>293</v>
      </c>
      <c r="H32" s="10">
        <v>45778</v>
      </c>
      <c r="I32" s="7" t="s">
        <v>304</v>
      </c>
      <c r="J32" s="11"/>
    </row>
    <row r="33" spans="1:10" ht="16.5" x14ac:dyDescent="0.2">
      <c r="A33" s="7" t="s">
        <v>211</v>
      </c>
      <c r="B33" s="8" t="s">
        <v>212</v>
      </c>
      <c r="C33" s="9" t="s">
        <v>213</v>
      </c>
      <c r="D33" s="7" t="s">
        <v>297</v>
      </c>
      <c r="E33" s="7" t="s">
        <v>291</v>
      </c>
      <c r="F33" s="7" t="s">
        <v>295</v>
      </c>
      <c r="G33" s="7" t="s">
        <v>293</v>
      </c>
      <c r="H33" s="11"/>
      <c r="I33" s="11"/>
      <c r="J33" s="11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①门店信息</vt:lpstr>
      <vt:lpstr>③-①门店股份占比明细</vt:lpstr>
      <vt:lpstr>③-②门店统计表</vt:lpstr>
      <vt:lpstr>①-①房租合同</vt:lpstr>
      <vt:lpstr>①-②门店物业</vt:lpstr>
      <vt:lpstr>②门店归属及修改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k16921</cp:lastModifiedBy>
  <dcterms:created xsi:type="dcterms:W3CDTF">2015-06-05T18:19:00Z</dcterms:created>
  <dcterms:modified xsi:type="dcterms:W3CDTF">2025-08-05T09:21:00Z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6767CDB57AD9450DB96C27A6AE87ABEE_13</vt:lpwstr>
  </property>
  <property fmtid="{D5CDD505-2E9C-101B-9397-08002B2CF9AE}" pid="3" name="KSOProductBuildVer">
    <vt:lpwstr>2052-12.1.0.21541</vt:lpwstr>
  </property>
</Properties>
</file>