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Administrator\Desktop\整体-8.9\A-b每月月初设定\"/>
    </mc:Choice>
  </mc:AlternateContent>
  <xr:revisionPtr revIDLastSave="0" documentId="13_ncr:1_{B88CD8DC-9BB1-46E5-919C-5CECD9FFB6A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工资核算浮动条件设置" sheetId="1" r:id="rId1"/>
    <sheet name="健康师底薪设置标准" sheetId="2" r:id="rId2"/>
  </sheets>
  <externalReferences>
    <externalReference r:id="rId3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6" i="2" l="1"/>
  <c r="G15" i="2"/>
  <c r="G14" i="2"/>
  <c r="G13" i="2"/>
  <c r="C1" i="2"/>
  <c r="B1" i="2"/>
  <c r="F16" i="2" s="1"/>
  <c r="F5" i="2" l="1"/>
  <c r="G5" i="2"/>
  <c r="F6" i="2"/>
  <c r="G6" i="2"/>
  <c r="F7" i="2"/>
  <c r="G7" i="2"/>
  <c r="G8" i="2"/>
  <c r="F13" i="2"/>
  <c r="F14" i="2"/>
  <c r="F15" i="2"/>
  <c r="F8" i="2"/>
</calcChain>
</file>

<file path=xl/sharedStrings.xml><?xml version="1.0" encoding="utf-8"?>
<sst xmlns="http://schemas.openxmlformats.org/spreadsheetml/2006/main" count="184" uniqueCount="73">
  <si>
    <t>①店助岗位</t>
    <phoneticPr fontId="1" type="noConversion"/>
  </si>
  <si>
    <t>绿纤总部</t>
  </si>
  <si>
    <t>紫荆</t>
  </si>
  <si>
    <t>龙湖</t>
  </si>
  <si>
    <t>沙河</t>
  </si>
  <si>
    <t>华润</t>
  </si>
  <si>
    <t>静居寺</t>
  </si>
  <si>
    <t>优品道</t>
  </si>
  <si>
    <t>光华</t>
  </si>
  <si>
    <t>融创</t>
  </si>
  <si>
    <t>川师</t>
  </si>
  <si>
    <t>鹭岛</t>
  </si>
  <si>
    <t>荣华南路</t>
  </si>
  <si>
    <t>荣华北路</t>
  </si>
  <si>
    <t>涌泉</t>
  </si>
  <si>
    <t>大丰</t>
  </si>
  <si>
    <t>双流</t>
  </si>
  <si>
    <t>骑士郡</t>
  </si>
  <si>
    <t>明信</t>
  </si>
  <si>
    <t>犀浦</t>
  </si>
  <si>
    <t>千禧</t>
  </si>
  <si>
    <t>亚洲湾</t>
  </si>
  <si>
    <t>中和</t>
  </si>
  <si>
    <t>凤凰山</t>
  </si>
  <si>
    <t>南湖</t>
  </si>
  <si>
    <t>大源</t>
  </si>
  <si>
    <t>红光</t>
  </si>
  <si>
    <t>保利</t>
  </si>
  <si>
    <t>龙泉</t>
  </si>
  <si>
    <t>龙城国际</t>
  </si>
  <si>
    <t>川音</t>
  </si>
  <si>
    <t>门店</t>
    <phoneticPr fontId="1" type="noConversion"/>
  </si>
  <si>
    <t>人头数-1阶段</t>
    <phoneticPr fontId="1" type="noConversion"/>
  </si>
  <si>
    <t>人头数-二阶段</t>
    <phoneticPr fontId="1" type="noConversion"/>
  </si>
  <si>
    <t>涉及：</t>
    <phoneticPr fontId="1" type="noConversion"/>
  </si>
  <si>
    <t>人头奖励200/400</t>
    <phoneticPr fontId="1" type="noConversion"/>
  </si>
  <si>
    <t>呈现就这样呈现，后面增加修改，后台可以看到修改记录及修改人还有时间。</t>
    <phoneticPr fontId="1" type="noConversion"/>
  </si>
  <si>
    <t>修改的权限设定，只有张总裁</t>
    <phoneticPr fontId="1" type="noConversion"/>
  </si>
  <si>
    <t>修改后推送至财务部，是否推送给门店，再商量</t>
    <phoneticPr fontId="1" type="noConversion"/>
  </si>
  <si>
    <t>①人头数</t>
    <phoneticPr fontId="1" type="noConversion"/>
  </si>
  <si>
    <t>②三项指标</t>
    <phoneticPr fontId="1" type="noConversion"/>
  </si>
  <si>
    <t>生命线-业绩</t>
    <phoneticPr fontId="1" type="noConversion"/>
  </si>
  <si>
    <t>人头-固定</t>
    <phoneticPr fontId="1" type="noConversion"/>
  </si>
  <si>
    <t>消耗-固定</t>
    <phoneticPr fontId="1" type="noConversion"/>
  </si>
  <si>
    <t>涉及</t>
    <phoneticPr fontId="1" type="noConversion"/>
  </si>
  <si>
    <t>②店助主任岗位</t>
    <phoneticPr fontId="1" type="noConversion"/>
  </si>
  <si>
    <t>店长</t>
    <phoneticPr fontId="1" type="noConversion"/>
  </si>
  <si>
    <t>主任</t>
    <phoneticPr fontId="1" type="noConversion"/>
  </si>
  <si>
    <t>底薪核算负奖励</t>
    <phoneticPr fontId="1" type="noConversion"/>
  </si>
  <si>
    <t>业绩-1阶段</t>
    <phoneticPr fontId="1" type="noConversion"/>
  </si>
  <si>
    <t>业绩-二阶段</t>
    <phoneticPr fontId="1" type="noConversion"/>
  </si>
  <si>
    <t>总经理</t>
    <phoneticPr fontId="1" type="noConversion"/>
  </si>
  <si>
    <t>提成核算-阶梯</t>
    <phoneticPr fontId="1" type="noConversion"/>
  </si>
  <si>
    <t>④总经理指标线</t>
    <phoneticPr fontId="1" type="noConversion"/>
  </si>
  <si>
    <t>④经理指标线</t>
    <phoneticPr fontId="1" type="noConversion"/>
  </si>
  <si>
    <t>经理</t>
    <phoneticPr fontId="1" type="noConversion"/>
  </si>
  <si>
    <t>开始日期</t>
    <phoneticPr fontId="1" type="noConversion"/>
  </si>
  <si>
    <t>结束日期</t>
    <phoneticPr fontId="1" type="noConversion"/>
  </si>
  <si>
    <t>老店</t>
    <phoneticPr fontId="5" type="noConversion"/>
  </si>
  <si>
    <t>底薪</t>
    <phoneticPr fontId="5" type="noConversion"/>
  </si>
  <si>
    <t>项目数</t>
    <phoneticPr fontId="5" type="noConversion"/>
  </si>
  <si>
    <t>消耗</t>
    <phoneticPr fontId="5" type="noConversion"/>
  </si>
  <si>
    <t>等级</t>
    <phoneticPr fontId="5" type="noConversion"/>
  </si>
  <si>
    <t>单日项目数</t>
    <phoneticPr fontId="5" type="noConversion"/>
  </si>
  <si>
    <t>单日消耗数</t>
    <phoneticPr fontId="5" type="noConversion"/>
  </si>
  <si>
    <t>未达标</t>
    <phoneticPr fontId="5" type="noConversion"/>
  </si>
  <si>
    <t>一星级</t>
  </si>
  <si>
    <t>二星级</t>
  </si>
  <si>
    <t>三星级</t>
  </si>
  <si>
    <t>新店</t>
    <phoneticPr fontId="5" type="noConversion"/>
  </si>
  <si>
    <t>健康师底薪判断</t>
    <phoneticPr fontId="5" type="noConversion"/>
  </si>
  <si>
    <t>①方案①</t>
    <phoneticPr fontId="1" type="noConversion"/>
  </si>
  <si>
    <t>①方案②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</si>
</sst>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9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color theme="1"/>
      <name val="等线"/>
      <family val="2"/>
      <scheme val="minor"/>
    </font>
    <font>
      <sz val="9"/>
      <color theme="1"/>
      <name val="微软雅黑"/>
      <family val="2"/>
      <charset val="134"/>
    </font>
    <font>
      <sz val="10"/>
      <name val="宋体"/>
      <family val="3"/>
      <charset val="134"/>
    </font>
    <font>
      <sz val="9"/>
      <name val="宋体"/>
      <family val="3"/>
      <charset val="134"/>
    </font>
    <font>
      <b/>
      <sz val="10"/>
      <name val="宋体"/>
      <family val="3"/>
      <charset val="134"/>
    </font>
    <font>
      <sz val="10"/>
      <color theme="1"/>
      <name val="微软雅黑"/>
      <family val="2"/>
      <charset val="134"/>
    </font>
    <font>
      <sz val="9"/>
      <name val="微软雅黑"/>
      <family val="2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3" fillId="0" borderId="5" xfId="0" applyFont="1" applyBorder="1"/>
    <xf numFmtId="0" fontId="3" fillId="2" borderId="1" xfId="0" applyFont="1" applyFill="1" applyBorder="1"/>
    <xf numFmtId="0" fontId="3" fillId="2" borderId="2" xfId="0" applyFont="1" applyFill="1" applyBorder="1" applyAlignment="1">
      <alignment horizontal="center" vertical="center"/>
    </xf>
    <xf numFmtId="58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6" fillId="3" borderId="0" xfId="0" applyFont="1" applyFill="1" applyAlignment="1">
      <alignment vertical="center"/>
    </xf>
    <xf numFmtId="0" fontId="7" fillId="3" borderId="0" xfId="0" applyFont="1" applyFill="1" applyAlignment="1">
      <alignment horizontal="center" vertical="center"/>
    </xf>
    <xf numFmtId="176" fontId="6" fillId="0" borderId="0" xfId="0" applyNumberFormat="1" applyFont="1" applyAlignment="1">
      <alignment vertical="center"/>
    </xf>
    <xf numFmtId="176" fontId="7" fillId="0" borderId="0" xfId="0" applyNumberFormat="1" applyFont="1" applyAlignment="1">
      <alignment horizontal="center" vertical="center"/>
    </xf>
    <xf numFmtId="176" fontId="4" fillId="0" borderId="0" xfId="0" applyNumberFormat="1" applyFont="1" applyAlignment="1">
      <alignment vertical="center"/>
    </xf>
    <xf numFmtId="0" fontId="8" fillId="2" borderId="0" xfId="0" applyFont="1" applyFill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dministrator\Desktop\&#24037;&#36164;&#26680;&#31639;%20-7&#26376;\&#9313;7&#26376;&#34218;&#37228;-7.9-&#20581;&#24247;&#24072;&#24213;&#34218;.xlsx" TargetMode="External"/><Relationship Id="rId1" Type="http://schemas.openxmlformats.org/officeDocument/2006/relationships/externalLinkPath" Target="/Users/Administrator/Desktop/&#24037;&#36164;&#26680;&#31639;%20-7&#26376;/&#9313;7&#26376;&#34218;&#37228;-7.9-&#20581;&#24247;&#24072;&#24213;&#34218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健康师-人工底薪"/>
      <sheetName val="B-a-26考勤汇总表"/>
      <sheetName val="A-b-⑥工资核算"/>
      <sheetName val="B-a-③呈现-消耗明细表③"/>
    </sheetNames>
    <sheetDataSet>
      <sheetData sheetId="0">
        <row r="3">
          <cell r="A3">
            <v>2025</v>
          </cell>
          <cell r="B3">
            <v>7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AH36"/>
  <sheetViews>
    <sheetView tabSelected="1" topLeftCell="I1" workbookViewId="0">
      <selection activeCell="W13" sqref="W13"/>
    </sheetView>
  </sheetViews>
  <sheetFormatPr defaultRowHeight="15.75" x14ac:dyDescent="0.3"/>
  <cols>
    <col min="1" max="1" width="14.5" style="6" customWidth="1"/>
    <col min="2" max="2" width="13.125" style="3" bestFit="1" customWidth="1"/>
    <col min="3" max="3" width="14.375" style="7" customWidth="1"/>
    <col min="4" max="4" width="2.25" customWidth="1"/>
    <col min="5" max="5" width="14.5" style="1" customWidth="1"/>
    <col min="6" max="6" width="12.75" style="1" customWidth="1"/>
    <col min="7" max="7" width="15.125" style="1" customWidth="1"/>
    <col min="8" max="8" width="9" style="1"/>
    <col min="9" max="9" width="2.75" style="1" customWidth="1"/>
    <col min="10" max="10" width="10.625" style="6" customWidth="1"/>
    <col min="11" max="14" width="10.625" style="3" customWidth="1"/>
    <col min="15" max="15" width="11" style="7" customWidth="1"/>
    <col min="16" max="16" width="2" style="3" customWidth="1"/>
    <col min="17" max="18" width="9" style="9"/>
    <col min="19" max="19" width="12.25" style="9" bestFit="1" customWidth="1"/>
    <col min="20" max="20" width="2.25" customWidth="1"/>
    <col min="21" max="21" width="12.25" style="6" bestFit="1" customWidth="1"/>
    <col min="22" max="22" width="9" style="3" bestFit="1" customWidth="1"/>
    <col min="23" max="23" width="9.625" style="7" bestFit="1" customWidth="1"/>
    <col min="24" max="24" width="1.375" style="3" customWidth="1"/>
    <col min="25" max="26" width="9" style="9"/>
    <col min="27" max="27" width="11.25" style="9" bestFit="1" customWidth="1"/>
    <col min="28" max="28" width="2.75" style="9" customWidth="1"/>
    <col min="29" max="29" width="13" style="12" bestFit="1" customWidth="1"/>
    <col min="30" max="30" width="9" style="2"/>
    <col min="31" max="31" width="12.5" style="13" customWidth="1"/>
    <col min="34" max="34" width="11.25" bestFit="1" customWidth="1"/>
  </cols>
  <sheetData>
    <row r="1" spans="1:34" x14ac:dyDescent="0.3">
      <c r="A1" s="8" t="s">
        <v>39</v>
      </c>
      <c r="B1" s="4"/>
      <c r="C1" s="5"/>
      <c r="J1" s="8" t="s">
        <v>40</v>
      </c>
      <c r="K1" s="15"/>
      <c r="L1" s="15"/>
      <c r="M1" s="4"/>
      <c r="N1" s="4"/>
      <c r="O1" s="5"/>
      <c r="U1" s="8" t="s">
        <v>54</v>
      </c>
      <c r="V1" s="4"/>
      <c r="W1" s="5"/>
      <c r="AC1" s="14" t="s">
        <v>53</v>
      </c>
      <c r="AD1" s="10"/>
      <c r="AE1" s="11"/>
    </row>
    <row r="2" spans="1:34" ht="14.25" x14ac:dyDescent="0.2">
      <c r="A2" s="6" t="s">
        <v>31</v>
      </c>
      <c r="B2" s="3" t="s">
        <v>32</v>
      </c>
      <c r="C2" s="7" t="s">
        <v>33</v>
      </c>
      <c r="E2" s="3" t="s">
        <v>34</v>
      </c>
      <c r="F2" s="3" t="s">
        <v>0</v>
      </c>
      <c r="G2" s="3" t="s">
        <v>35</v>
      </c>
      <c r="J2" s="6" t="s">
        <v>31</v>
      </c>
      <c r="K2" s="3" t="s">
        <v>56</v>
      </c>
      <c r="L2" s="3" t="s">
        <v>57</v>
      </c>
      <c r="M2" s="3" t="s">
        <v>41</v>
      </c>
      <c r="N2" s="3" t="s">
        <v>42</v>
      </c>
      <c r="O2" s="7" t="s">
        <v>43</v>
      </c>
      <c r="Q2" s="3" t="s">
        <v>44</v>
      </c>
      <c r="R2" s="3" t="s">
        <v>46</v>
      </c>
      <c r="S2" s="3" t="s">
        <v>48</v>
      </c>
      <c r="U2" s="6" t="s">
        <v>31</v>
      </c>
      <c r="V2" s="3" t="s">
        <v>49</v>
      </c>
      <c r="W2" s="7" t="s">
        <v>50</v>
      </c>
      <c r="Y2" s="3" t="s">
        <v>34</v>
      </c>
      <c r="Z2" s="3" t="s">
        <v>55</v>
      </c>
      <c r="AA2" s="3" t="s">
        <v>52</v>
      </c>
      <c r="AB2" s="3"/>
      <c r="AC2" s="6" t="s">
        <v>31</v>
      </c>
      <c r="AD2" s="3" t="s">
        <v>49</v>
      </c>
      <c r="AE2" s="7" t="s">
        <v>50</v>
      </c>
      <c r="AF2" s="3" t="s">
        <v>34</v>
      </c>
      <c r="AG2" s="3" t="s">
        <v>51</v>
      </c>
      <c r="AH2" s="3" t="s">
        <v>52</v>
      </c>
    </row>
    <row r="3" spans="1:34" ht="14.25" x14ac:dyDescent="0.2">
      <c r="A3" s="6" t="s">
        <v>1</v>
      </c>
      <c r="B3" s="3">
        <v>200</v>
      </c>
      <c r="C3" s="7">
        <v>260</v>
      </c>
      <c r="F3" s="3" t="s">
        <v>45</v>
      </c>
      <c r="G3" s="3" t="s">
        <v>35</v>
      </c>
      <c r="J3" s="6" t="s">
        <v>1</v>
      </c>
      <c r="M3" s="3">
        <v>0</v>
      </c>
      <c r="N3" s="3">
        <v>0</v>
      </c>
      <c r="O3" s="7">
        <v>0</v>
      </c>
      <c r="R3" s="9" t="s">
        <v>47</v>
      </c>
      <c r="S3" s="3" t="s">
        <v>48</v>
      </c>
      <c r="U3" s="6" t="s">
        <v>1</v>
      </c>
      <c r="V3" s="3">
        <v>0</v>
      </c>
      <c r="W3" s="7">
        <v>0</v>
      </c>
      <c r="AC3" s="6" t="s">
        <v>1</v>
      </c>
      <c r="AD3" s="3">
        <v>0</v>
      </c>
      <c r="AE3" s="7">
        <v>0</v>
      </c>
    </row>
    <row r="4" spans="1:34" x14ac:dyDescent="0.3">
      <c r="A4" s="6" t="s">
        <v>2</v>
      </c>
      <c r="B4" s="3">
        <v>160</v>
      </c>
      <c r="C4" s="7">
        <v>190</v>
      </c>
      <c r="E4" s="2" t="s">
        <v>36</v>
      </c>
      <c r="J4" s="6" t="s">
        <v>2</v>
      </c>
      <c r="M4" s="3">
        <v>350000</v>
      </c>
      <c r="N4" s="3">
        <v>210</v>
      </c>
      <c r="O4" s="7">
        <v>500000</v>
      </c>
      <c r="U4" s="6" t="s">
        <v>2</v>
      </c>
      <c r="V4" s="3">
        <v>0</v>
      </c>
      <c r="W4" s="7">
        <v>0</v>
      </c>
      <c r="AC4" s="6" t="s">
        <v>2</v>
      </c>
      <c r="AD4" s="3">
        <v>350000</v>
      </c>
      <c r="AE4" s="7">
        <v>400000</v>
      </c>
    </row>
    <row r="5" spans="1:34" x14ac:dyDescent="0.3">
      <c r="A5" s="6" t="s">
        <v>3</v>
      </c>
      <c r="B5" s="3">
        <v>140</v>
      </c>
      <c r="C5" s="7">
        <v>180</v>
      </c>
      <c r="E5" s="2" t="s">
        <v>37</v>
      </c>
      <c r="J5" s="6" t="s">
        <v>3</v>
      </c>
      <c r="M5" s="3">
        <v>300000</v>
      </c>
      <c r="N5" s="3">
        <v>190</v>
      </c>
      <c r="O5" s="7">
        <v>400000</v>
      </c>
      <c r="U5" s="6" t="s">
        <v>3</v>
      </c>
      <c r="V5" s="3">
        <v>0</v>
      </c>
      <c r="W5" s="7">
        <v>0</v>
      </c>
      <c r="AC5" s="6" t="s">
        <v>3</v>
      </c>
      <c r="AD5" s="3">
        <v>250000</v>
      </c>
      <c r="AE5" s="7">
        <v>300000</v>
      </c>
    </row>
    <row r="6" spans="1:34" x14ac:dyDescent="0.3">
      <c r="A6" s="6" t="s">
        <v>4</v>
      </c>
      <c r="B6" s="3">
        <v>150</v>
      </c>
      <c r="C6" s="7">
        <v>190</v>
      </c>
      <c r="E6" s="2"/>
      <c r="J6" s="6" t="s">
        <v>4</v>
      </c>
      <c r="M6" s="3">
        <v>150000</v>
      </c>
      <c r="N6" s="3">
        <v>160</v>
      </c>
      <c r="O6" s="7">
        <v>220000</v>
      </c>
      <c r="U6" s="6" t="s">
        <v>4</v>
      </c>
      <c r="V6" s="3">
        <v>0</v>
      </c>
      <c r="W6" s="7">
        <v>0</v>
      </c>
      <c r="AC6" s="6" t="s">
        <v>4</v>
      </c>
      <c r="AD6" s="3">
        <v>150000</v>
      </c>
      <c r="AE6" s="7">
        <v>200000</v>
      </c>
    </row>
    <row r="7" spans="1:34" x14ac:dyDescent="0.3">
      <c r="A7" s="6" t="s">
        <v>5</v>
      </c>
      <c r="B7" s="3">
        <v>190</v>
      </c>
      <c r="C7" s="7">
        <v>220</v>
      </c>
      <c r="E7" s="2" t="s">
        <v>38</v>
      </c>
      <c r="J7" s="6" t="s">
        <v>5</v>
      </c>
      <c r="M7" s="3">
        <v>250000</v>
      </c>
      <c r="N7" s="3">
        <v>195</v>
      </c>
      <c r="O7" s="7">
        <v>350000</v>
      </c>
      <c r="U7" s="6" t="s">
        <v>5</v>
      </c>
      <c r="V7" s="3">
        <v>0</v>
      </c>
      <c r="W7" s="7">
        <v>0</v>
      </c>
      <c r="AC7" s="6" t="s">
        <v>5</v>
      </c>
      <c r="AD7" s="3">
        <v>250000</v>
      </c>
      <c r="AE7" s="7">
        <v>300000</v>
      </c>
    </row>
    <row r="8" spans="1:34" ht="14.25" x14ac:dyDescent="0.2">
      <c r="A8" s="6" t="s">
        <v>6</v>
      </c>
      <c r="B8" s="3">
        <v>160</v>
      </c>
      <c r="C8" s="7">
        <v>190</v>
      </c>
      <c r="J8" s="6" t="s">
        <v>6</v>
      </c>
      <c r="M8" s="3">
        <v>320000</v>
      </c>
      <c r="N8" s="3">
        <v>200</v>
      </c>
      <c r="O8" s="7">
        <v>420000</v>
      </c>
      <c r="U8" s="6" t="s">
        <v>6</v>
      </c>
      <c r="V8" s="3">
        <v>0</v>
      </c>
      <c r="W8" s="7">
        <v>0</v>
      </c>
      <c r="AC8" s="6" t="s">
        <v>6</v>
      </c>
      <c r="AD8" s="3">
        <v>320000</v>
      </c>
      <c r="AE8" s="7">
        <v>370000</v>
      </c>
    </row>
    <row r="9" spans="1:34" ht="14.25" x14ac:dyDescent="0.2">
      <c r="A9" s="6" t="s">
        <v>7</v>
      </c>
      <c r="B9" s="3">
        <v>160</v>
      </c>
      <c r="C9" s="7">
        <v>210</v>
      </c>
      <c r="J9" s="6" t="s">
        <v>7</v>
      </c>
      <c r="M9" s="3">
        <v>150000</v>
      </c>
      <c r="N9" s="3">
        <v>180</v>
      </c>
      <c r="O9" s="7">
        <v>220000</v>
      </c>
      <c r="U9" s="6" t="s">
        <v>7</v>
      </c>
      <c r="V9" s="3">
        <v>0</v>
      </c>
      <c r="W9" s="7">
        <v>0</v>
      </c>
      <c r="AC9" s="6" t="s">
        <v>7</v>
      </c>
      <c r="AD9" s="3">
        <v>150000</v>
      </c>
      <c r="AE9" s="7">
        <v>200000</v>
      </c>
    </row>
    <row r="10" spans="1:34" ht="14.25" x14ac:dyDescent="0.2">
      <c r="A10" s="6">
        <v>468</v>
      </c>
      <c r="B10" s="3">
        <v>140</v>
      </c>
      <c r="C10" s="7">
        <v>170</v>
      </c>
      <c r="J10" s="6">
        <v>468</v>
      </c>
      <c r="M10" s="3">
        <v>200000</v>
      </c>
      <c r="N10" s="3">
        <v>200</v>
      </c>
      <c r="O10" s="7">
        <v>240000</v>
      </c>
      <c r="U10" s="6">
        <v>468</v>
      </c>
      <c r="V10" s="3">
        <v>0</v>
      </c>
      <c r="W10" s="7">
        <v>0</v>
      </c>
      <c r="AC10" s="6">
        <v>468</v>
      </c>
      <c r="AD10" s="3">
        <v>200000</v>
      </c>
      <c r="AE10" s="7">
        <v>250000</v>
      </c>
    </row>
    <row r="11" spans="1:34" ht="14.25" x14ac:dyDescent="0.2">
      <c r="A11" s="6" t="s">
        <v>8</v>
      </c>
      <c r="B11" s="3">
        <v>130</v>
      </c>
      <c r="C11" s="7">
        <v>160</v>
      </c>
      <c r="J11" s="6" t="s">
        <v>8</v>
      </c>
      <c r="M11" s="3">
        <v>150000</v>
      </c>
      <c r="N11" s="3">
        <v>150</v>
      </c>
      <c r="O11" s="7">
        <v>200000</v>
      </c>
      <c r="U11" s="6" t="s">
        <v>8</v>
      </c>
      <c r="V11" s="3">
        <v>0</v>
      </c>
      <c r="W11" s="7">
        <v>0</v>
      </c>
      <c r="AC11" s="6" t="s">
        <v>8</v>
      </c>
      <c r="AD11" s="3">
        <v>150000</v>
      </c>
      <c r="AE11" s="7">
        <v>200000</v>
      </c>
    </row>
    <row r="12" spans="1:34" ht="14.25" x14ac:dyDescent="0.2">
      <c r="A12" s="6" t="s">
        <v>9</v>
      </c>
      <c r="B12" s="3">
        <v>100</v>
      </c>
      <c r="C12" s="7">
        <v>140</v>
      </c>
      <c r="J12" s="6" t="s">
        <v>9</v>
      </c>
      <c r="M12" s="3">
        <v>150000</v>
      </c>
      <c r="N12" s="3">
        <v>160</v>
      </c>
      <c r="O12" s="7">
        <v>220000</v>
      </c>
      <c r="U12" s="6" t="s">
        <v>9</v>
      </c>
      <c r="V12" s="3">
        <v>150000</v>
      </c>
      <c r="W12" s="7">
        <v>220000</v>
      </c>
      <c r="AC12" s="6" t="s">
        <v>9</v>
      </c>
      <c r="AD12" s="3">
        <v>150000</v>
      </c>
      <c r="AE12" s="7">
        <v>200000</v>
      </c>
    </row>
    <row r="13" spans="1:34" ht="14.25" x14ac:dyDescent="0.2">
      <c r="A13" s="6" t="s">
        <v>10</v>
      </c>
      <c r="B13" s="3">
        <v>130</v>
      </c>
      <c r="C13" s="7">
        <v>170</v>
      </c>
      <c r="J13" s="6" t="s">
        <v>10</v>
      </c>
      <c r="M13" s="3">
        <v>200000</v>
      </c>
      <c r="N13" s="3">
        <v>170</v>
      </c>
      <c r="O13" s="7">
        <v>330000</v>
      </c>
      <c r="U13" s="6" t="s">
        <v>10</v>
      </c>
      <c r="V13" s="3">
        <v>0</v>
      </c>
      <c r="W13" s="7">
        <v>0</v>
      </c>
      <c r="AC13" s="6" t="s">
        <v>10</v>
      </c>
      <c r="AD13" s="3">
        <v>150000</v>
      </c>
      <c r="AE13" s="7">
        <v>200000</v>
      </c>
    </row>
    <row r="14" spans="1:34" ht="14.25" x14ac:dyDescent="0.2">
      <c r="A14" s="6" t="s">
        <v>11</v>
      </c>
      <c r="B14" s="3">
        <v>140</v>
      </c>
      <c r="C14" s="7">
        <v>170</v>
      </c>
      <c r="J14" s="6" t="s">
        <v>11</v>
      </c>
      <c r="K14" s="16">
        <v>45658</v>
      </c>
      <c r="L14" s="16">
        <v>45869</v>
      </c>
      <c r="M14" s="3">
        <v>120000</v>
      </c>
      <c r="N14" s="3">
        <v>140</v>
      </c>
      <c r="O14" s="7">
        <v>220000</v>
      </c>
      <c r="U14" s="6" t="s">
        <v>11</v>
      </c>
      <c r="V14" s="3">
        <v>0</v>
      </c>
      <c r="W14" s="7">
        <v>0</v>
      </c>
      <c r="AC14" s="6" t="s">
        <v>11</v>
      </c>
      <c r="AD14" s="3">
        <v>150000</v>
      </c>
      <c r="AE14" s="7">
        <v>200000</v>
      </c>
    </row>
    <row r="15" spans="1:34" ht="14.25" x14ac:dyDescent="0.2">
      <c r="A15" s="6" t="s">
        <v>12</v>
      </c>
      <c r="B15" s="3">
        <v>130</v>
      </c>
      <c r="C15" s="7">
        <v>160</v>
      </c>
      <c r="J15" s="6" t="s">
        <v>12</v>
      </c>
      <c r="M15" s="3">
        <v>150000</v>
      </c>
      <c r="N15" s="3">
        <v>160</v>
      </c>
      <c r="O15" s="7">
        <v>220000</v>
      </c>
      <c r="U15" s="6" t="s">
        <v>12</v>
      </c>
      <c r="V15" s="3">
        <v>0</v>
      </c>
      <c r="W15" s="7">
        <v>0</v>
      </c>
      <c r="AC15" s="6" t="s">
        <v>12</v>
      </c>
      <c r="AD15" s="3">
        <v>150000</v>
      </c>
      <c r="AE15" s="7">
        <v>200000</v>
      </c>
    </row>
    <row r="16" spans="1:34" ht="14.25" x14ac:dyDescent="0.2">
      <c r="A16" s="6" t="s">
        <v>13</v>
      </c>
      <c r="B16" s="3">
        <v>150</v>
      </c>
      <c r="C16" s="7">
        <v>190</v>
      </c>
      <c r="J16" s="6" t="s">
        <v>13</v>
      </c>
      <c r="M16" s="3">
        <v>150000</v>
      </c>
      <c r="N16" s="3">
        <v>160</v>
      </c>
      <c r="O16" s="7">
        <v>220000</v>
      </c>
      <c r="U16" s="6" t="s">
        <v>13</v>
      </c>
      <c r="V16" s="3">
        <v>0</v>
      </c>
      <c r="W16" s="7">
        <v>0</v>
      </c>
      <c r="AC16" s="6" t="s">
        <v>13</v>
      </c>
      <c r="AD16" s="3">
        <v>150000</v>
      </c>
      <c r="AE16" s="7">
        <v>200000</v>
      </c>
    </row>
    <row r="17" spans="1:31" ht="14.25" x14ac:dyDescent="0.2">
      <c r="A17" s="6" t="s">
        <v>14</v>
      </c>
      <c r="B17" s="3">
        <v>150</v>
      </c>
      <c r="C17" s="7">
        <v>180</v>
      </c>
      <c r="J17" s="6" t="s">
        <v>14</v>
      </c>
      <c r="M17" s="3">
        <v>130000</v>
      </c>
      <c r="N17" s="3">
        <v>170</v>
      </c>
      <c r="O17" s="7">
        <v>200000</v>
      </c>
      <c r="U17" s="6" t="s">
        <v>14</v>
      </c>
      <c r="V17" s="3">
        <v>0</v>
      </c>
      <c r="W17" s="7">
        <v>0</v>
      </c>
      <c r="AC17" s="6" t="s">
        <v>14</v>
      </c>
      <c r="AD17" s="3">
        <v>150000</v>
      </c>
      <c r="AE17" s="7">
        <v>200000</v>
      </c>
    </row>
    <row r="18" spans="1:31" ht="14.25" x14ac:dyDescent="0.2">
      <c r="A18" s="6" t="s">
        <v>15</v>
      </c>
      <c r="B18" s="3">
        <v>140</v>
      </c>
      <c r="C18" s="7">
        <v>180</v>
      </c>
      <c r="J18" s="6" t="s">
        <v>15</v>
      </c>
      <c r="M18" s="3">
        <v>200000</v>
      </c>
      <c r="N18" s="3">
        <v>170</v>
      </c>
      <c r="O18" s="7">
        <v>280000</v>
      </c>
      <c r="U18" s="6" t="s">
        <v>15</v>
      </c>
      <c r="V18" s="3">
        <v>0</v>
      </c>
      <c r="W18" s="7">
        <v>0</v>
      </c>
      <c r="AC18" s="6" t="s">
        <v>15</v>
      </c>
      <c r="AD18" s="3">
        <v>200000</v>
      </c>
      <c r="AE18" s="7">
        <v>250000</v>
      </c>
    </row>
    <row r="19" spans="1:31" ht="14.25" x14ac:dyDescent="0.2">
      <c r="A19" s="6" t="s">
        <v>16</v>
      </c>
      <c r="B19" s="3">
        <v>160</v>
      </c>
      <c r="C19" s="7">
        <v>190</v>
      </c>
      <c r="J19" s="6" t="s">
        <v>16</v>
      </c>
      <c r="M19" s="3">
        <v>150000</v>
      </c>
      <c r="N19" s="3">
        <v>160</v>
      </c>
      <c r="O19" s="7">
        <v>220000</v>
      </c>
      <c r="U19" s="6" t="s">
        <v>16</v>
      </c>
      <c r="V19" s="3">
        <v>150000</v>
      </c>
      <c r="W19" s="7">
        <v>200000</v>
      </c>
      <c r="AC19" s="6" t="s">
        <v>16</v>
      </c>
      <c r="AD19" s="3">
        <v>150000</v>
      </c>
      <c r="AE19" s="7">
        <v>200000</v>
      </c>
    </row>
    <row r="20" spans="1:31" ht="14.25" x14ac:dyDescent="0.2">
      <c r="A20" s="6" t="s">
        <v>17</v>
      </c>
      <c r="B20" s="3">
        <v>120</v>
      </c>
      <c r="C20" s="7">
        <v>160</v>
      </c>
      <c r="J20" s="6" t="s">
        <v>17</v>
      </c>
      <c r="M20" s="3">
        <v>200000</v>
      </c>
      <c r="N20" s="3">
        <v>160</v>
      </c>
      <c r="O20" s="7">
        <v>300000</v>
      </c>
      <c r="U20" s="6" t="s">
        <v>17</v>
      </c>
      <c r="AC20" s="6" t="s">
        <v>17</v>
      </c>
      <c r="AD20" s="3">
        <v>200000</v>
      </c>
      <c r="AE20" s="7">
        <v>250000</v>
      </c>
    </row>
    <row r="21" spans="1:31" ht="14.25" x14ac:dyDescent="0.2">
      <c r="A21" s="6" t="s">
        <v>18</v>
      </c>
      <c r="B21" s="3">
        <v>150</v>
      </c>
      <c r="C21" s="7">
        <v>190</v>
      </c>
      <c r="J21" s="6" t="s">
        <v>18</v>
      </c>
      <c r="M21" s="3">
        <v>120000</v>
      </c>
      <c r="N21" s="3">
        <v>150</v>
      </c>
      <c r="O21" s="7">
        <v>120000</v>
      </c>
      <c r="U21" s="6" t="s">
        <v>18</v>
      </c>
      <c r="V21" s="3">
        <v>0</v>
      </c>
      <c r="W21" s="7">
        <v>0</v>
      </c>
      <c r="AC21" s="6" t="s">
        <v>18</v>
      </c>
      <c r="AD21" s="3">
        <v>100000</v>
      </c>
      <c r="AE21" s="7">
        <v>150000</v>
      </c>
    </row>
    <row r="22" spans="1:31" ht="14.25" x14ac:dyDescent="0.2">
      <c r="A22" s="6" t="s">
        <v>19</v>
      </c>
      <c r="B22" s="3">
        <v>150</v>
      </c>
      <c r="C22" s="7">
        <v>190</v>
      </c>
      <c r="J22" s="6" t="s">
        <v>19</v>
      </c>
      <c r="M22" s="3">
        <v>150000</v>
      </c>
      <c r="N22" s="3">
        <v>150</v>
      </c>
      <c r="O22" s="7">
        <v>220000</v>
      </c>
      <c r="U22" s="6" t="s">
        <v>19</v>
      </c>
      <c r="V22" s="3">
        <v>150000</v>
      </c>
      <c r="W22" s="7">
        <v>200000</v>
      </c>
      <c r="AC22" s="6" t="s">
        <v>19</v>
      </c>
      <c r="AD22" s="3">
        <v>150000</v>
      </c>
      <c r="AE22" s="7">
        <v>200000</v>
      </c>
    </row>
    <row r="23" spans="1:31" ht="14.25" x14ac:dyDescent="0.2">
      <c r="A23" s="6" t="s">
        <v>20</v>
      </c>
      <c r="B23" s="3">
        <v>150</v>
      </c>
      <c r="C23" s="7">
        <v>190</v>
      </c>
      <c r="J23" s="6" t="s">
        <v>20</v>
      </c>
      <c r="M23" s="3">
        <v>150000</v>
      </c>
      <c r="N23" s="3">
        <v>160</v>
      </c>
      <c r="O23" s="7">
        <v>250000</v>
      </c>
      <c r="U23" s="6" t="s">
        <v>20</v>
      </c>
      <c r="V23" s="3">
        <v>0</v>
      </c>
      <c r="W23" s="7">
        <v>0</v>
      </c>
      <c r="AC23" s="6" t="s">
        <v>20</v>
      </c>
      <c r="AD23" s="3">
        <v>150000</v>
      </c>
      <c r="AE23" s="7">
        <v>200000</v>
      </c>
    </row>
    <row r="24" spans="1:31" ht="14.25" x14ac:dyDescent="0.2">
      <c r="A24" s="6" t="s">
        <v>21</v>
      </c>
      <c r="B24" s="3">
        <v>120</v>
      </c>
      <c r="C24" s="7">
        <v>160</v>
      </c>
      <c r="J24" s="6" t="s">
        <v>21</v>
      </c>
      <c r="M24" s="3">
        <v>120000</v>
      </c>
      <c r="N24" s="3">
        <v>180</v>
      </c>
      <c r="O24" s="7">
        <v>160000</v>
      </c>
      <c r="U24" s="6" t="s">
        <v>21</v>
      </c>
      <c r="V24" s="3">
        <v>0</v>
      </c>
      <c r="W24" s="7">
        <v>0</v>
      </c>
      <c r="AC24" s="6" t="s">
        <v>21</v>
      </c>
      <c r="AD24" s="3">
        <v>100000</v>
      </c>
      <c r="AE24" s="7">
        <v>150000</v>
      </c>
    </row>
    <row r="25" spans="1:31" ht="14.25" x14ac:dyDescent="0.2">
      <c r="A25" s="6" t="s">
        <v>22</v>
      </c>
      <c r="B25" s="3">
        <v>180</v>
      </c>
      <c r="C25" s="7">
        <v>220</v>
      </c>
      <c r="J25" s="6" t="s">
        <v>22</v>
      </c>
      <c r="M25" s="3">
        <v>150000</v>
      </c>
      <c r="N25" s="3">
        <v>135</v>
      </c>
      <c r="O25" s="7">
        <v>220000</v>
      </c>
      <c r="U25" s="6" t="s">
        <v>22</v>
      </c>
      <c r="AC25" s="6" t="s">
        <v>22</v>
      </c>
      <c r="AD25" s="3">
        <v>150000</v>
      </c>
      <c r="AE25" s="7">
        <v>200000</v>
      </c>
    </row>
    <row r="26" spans="1:31" ht="14.25" x14ac:dyDescent="0.2">
      <c r="A26" s="6" t="s">
        <v>23</v>
      </c>
      <c r="B26" s="3">
        <v>180</v>
      </c>
      <c r="C26" s="7">
        <v>220</v>
      </c>
      <c r="J26" s="6" t="s">
        <v>23</v>
      </c>
      <c r="M26" s="3">
        <v>180000</v>
      </c>
      <c r="N26" s="3">
        <v>170</v>
      </c>
      <c r="O26" s="7">
        <v>260000</v>
      </c>
      <c r="U26" s="6" t="s">
        <v>23</v>
      </c>
      <c r="V26" s="3">
        <v>0</v>
      </c>
      <c r="W26" s="7">
        <v>0</v>
      </c>
      <c r="AC26" s="6" t="s">
        <v>23</v>
      </c>
      <c r="AD26" s="3">
        <v>150000</v>
      </c>
      <c r="AE26" s="7">
        <v>200000</v>
      </c>
    </row>
    <row r="27" spans="1:31" ht="14.25" x14ac:dyDescent="0.2">
      <c r="A27" s="6" t="s">
        <v>24</v>
      </c>
      <c r="B27" s="3">
        <v>120</v>
      </c>
      <c r="C27" s="7">
        <v>150</v>
      </c>
      <c r="J27" s="6" t="s">
        <v>24</v>
      </c>
      <c r="M27" s="3">
        <v>180000</v>
      </c>
      <c r="N27" s="3">
        <v>180</v>
      </c>
      <c r="O27" s="7">
        <v>230000</v>
      </c>
      <c r="U27" s="6" t="s">
        <v>24</v>
      </c>
      <c r="V27" s="3">
        <v>200000</v>
      </c>
      <c r="W27" s="7">
        <v>250000</v>
      </c>
      <c r="AC27" s="6" t="s">
        <v>24</v>
      </c>
      <c r="AD27" s="3">
        <v>200000</v>
      </c>
      <c r="AE27" s="7">
        <v>250000</v>
      </c>
    </row>
    <row r="28" spans="1:31" ht="14.25" x14ac:dyDescent="0.2">
      <c r="A28" s="6" t="s">
        <v>25</v>
      </c>
      <c r="B28" s="3">
        <v>150</v>
      </c>
      <c r="C28" s="7">
        <v>170</v>
      </c>
      <c r="J28" s="6" t="s">
        <v>25</v>
      </c>
      <c r="K28" s="16">
        <v>45839</v>
      </c>
      <c r="L28" s="16">
        <v>46022</v>
      </c>
      <c r="M28" s="3">
        <v>120000</v>
      </c>
      <c r="N28" s="3">
        <v>150</v>
      </c>
      <c r="O28" s="7">
        <v>120000</v>
      </c>
      <c r="U28" s="6" t="s">
        <v>25</v>
      </c>
      <c r="V28" s="3">
        <v>0</v>
      </c>
      <c r="W28" s="7">
        <v>0</v>
      </c>
      <c r="AC28" s="6" t="s">
        <v>25</v>
      </c>
      <c r="AD28" s="3">
        <v>100000</v>
      </c>
      <c r="AE28" s="7">
        <v>150000</v>
      </c>
    </row>
    <row r="29" spans="1:31" ht="14.25" x14ac:dyDescent="0.2">
      <c r="A29" s="6" t="s">
        <v>26</v>
      </c>
      <c r="B29" s="3">
        <v>180</v>
      </c>
      <c r="C29" s="7">
        <v>200</v>
      </c>
      <c r="J29" s="6" t="s">
        <v>26</v>
      </c>
      <c r="M29" s="3">
        <v>150000</v>
      </c>
      <c r="N29" s="3">
        <v>150</v>
      </c>
      <c r="O29" s="7">
        <v>0</v>
      </c>
      <c r="U29" s="6" t="s">
        <v>26</v>
      </c>
      <c r="V29" s="3">
        <v>120000</v>
      </c>
      <c r="W29" s="7">
        <v>170000</v>
      </c>
      <c r="AC29" s="6" t="s">
        <v>26</v>
      </c>
      <c r="AD29" s="3">
        <v>150000</v>
      </c>
      <c r="AE29" s="7">
        <v>200000</v>
      </c>
    </row>
    <row r="30" spans="1:31" ht="14.25" x14ac:dyDescent="0.2">
      <c r="A30" s="6" t="s">
        <v>27</v>
      </c>
      <c r="B30" s="3">
        <v>110</v>
      </c>
      <c r="C30" s="7">
        <v>130</v>
      </c>
      <c r="J30" s="6" t="s">
        <v>27</v>
      </c>
      <c r="M30" s="3">
        <v>150000</v>
      </c>
      <c r="N30" s="3">
        <v>180</v>
      </c>
      <c r="O30" s="7">
        <v>0</v>
      </c>
      <c r="U30" s="6" t="s">
        <v>27</v>
      </c>
      <c r="V30" s="3">
        <v>0</v>
      </c>
      <c r="W30" s="7">
        <v>0</v>
      </c>
      <c r="AC30" s="6" t="s">
        <v>27</v>
      </c>
      <c r="AD30" s="3">
        <v>150000</v>
      </c>
      <c r="AE30" s="7">
        <v>200000</v>
      </c>
    </row>
    <row r="31" spans="1:31" ht="14.25" x14ac:dyDescent="0.2">
      <c r="A31" s="6" t="s">
        <v>28</v>
      </c>
      <c r="B31" s="3">
        <v>120</v>
      </c>
      <c r="C31" s="7">
        <v>140</v>
      </c>
      <c r="J31" s="6" t="s">
        <v>28</v>
      </c>
      <c r="M31" s="3">
        <v>0</v>
      </c>
      <c r="N31" s="3">
        <v>0</v>
      </c>
      <c r="O31" s="7">
        <v>0</v>
      </c>
      <c r="U31" s="6" t="s">
        <v>28</v>
      </c>
      <c r="V31" s="3">
        <v>0</v>
      </c>
      <c r="W31" s="7">
        <v>0</v>
      </c>
      <c r="AC31" s="6" t="s">
        <v>28</v>
      </c>
      <c r="AD31" s="3">
        <v>100000</v>
      </c>
      <c r="AE31" s="7">
        <v>150000</v>
      </c>
    </row>
    <row r="32" spans="1:31" ht="14.25" x14ac:dyDescent="0.2">
      <c r="A32" s="6" t="s">
        <v>29</v>
      </c>
      <c r="B32" s="3">
        <v>0</v>
      </c>
      <c r="C32" s="7">
        <v>0</v>
      </c>
      <c r="J32" s="6" t="s">
        <v>29</v>
      </c>
      <c r="M32" s="3">
        <v>150000</v>
      </c>
      <c r="N32" s="3">
        <v>130</v>
      </c>
      <c r="O32" s="7">
        <v>0</v>
      </c>
      <c r="U32" s="6" t="s">
        <v>29</v>
      </c>
      <c r="V32" s="3">
        <v>120000</v>
      </c>
      <c r="W32" s="7">
        <v>170000</v>
      </c>
      <c r="AC32" s="6" t="s">
        <v>29</v>
      </c>
      <c r="AD32" s="3">
        <v>150000</v>
      </c>
      <c r="AE32" s="7">
        <v>200000</v>
      </c>
    </row>
    <row r="33" spans="1:31" ht="14.25" x14ac:dyDescent="0.2">
      <c r="A33" s="6" t="s">
        <v>30</v>
      </c>
      <c r="B33" s="3">
        <v>0</v>
      </c>
      <c r="C33" s="7">
        <v>0</v>
      </c>
      <c r="J33" s="6" t="s">
        <v>30</v>
      </c>
      <c r="M33" s="3">
        <v>150000</v>
      </c>
      <c r="N33" s="3">
        <v>180</v>
      </c>
      <c r="O33" s="7">
        <v>0</v>
      </c>
      <c r="U33" s="6" t="s">
        <v>30</v>
      </c>
      <c r="V33" s="3">
        <v>150000</v>
      </c>
      <c r="W33" s="7">
        <v>200000</v>
      </c>
      <c r="AC33" s="6" t="s">
        <v>30</v>
      </c>
      <c r="AD33" s="3">
        <v>150000</v>
      </c>
      <c r="AE33" s="7">
        <v>200000</v>
      </c>
    </row>
    <row r="34" spans="1:31" ht="14.25" x14ac:dyDescent="0.2">
      <c r="J34" s="6" t="s">
        <v>11</v>
      </c>
      <c r="K34" s="16">
        <v>45870</v>
      </c>
      <c r="L34" s="16">
        <v>46022</v>
      </c>
      <c r="M34" s="3">
        <v>150000</v>
      </c>
      <c r="N34" s="3">
        <v>140</v>
      </c>
      <c r="O34" s="7">
        <v>220000</v>
      </c>
      <c r="AC34" s="6"/>
      <c r="AD34" s="3"/>
      <c r="AE34" s="7"/>
    </row>
    <row r="35" spans="1:31" x14ac:dyDescent="0.3">
      <c r="M35" s="3">
        <v>0</v>
      </c>
      <c r="N35" s="3">
        <v>0</v>
      </c>
      <c r="O35" s="7">
        <v>0</v>
      </c>
    </row>
    <row r="36" spans="1:31" x14ac:dyDescent="0.3">
      <c r="M36" s="3">
        <v>0</v>
      </c>
      <c r="N36" s="3">
        <v>0</v>
      </c>
      <c r="O36" s="7">
        <v>0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65B7E4-A23B-4FF4-8C80-DBA04A87A57D}">
  <sheetPr>
    <tabColor rgb="FFFF0000"/>
  </sheetPr>
  <dimension ref="A1:I16"/>
  <sheetViews>
    <sheetView workbookViewId="0">
      <selection activeCell="E28" sqref="E28"/>
    </sheetView>
  </sheetViews>
  <sheetFormatPr defaultRowHeight="14.25" x14ac:dyDescent="0.2"/>
  <cols>
    <col min="1" max="1" width="13.125" style="17" bestFit="1" customWidth="1"/>
    <col min="2" max="4" width="9" style="17"/>
    <col min="5" max="5" width="10.25" style="17" bestFit="1" customWidth="1"/>
    <col min="6" max="6" width="11.625" style="24" bestFit="1" customWidth="1"/>
    <col min="7" max="7" width="11.625" style="17" bestFit="1" customWidth="1"/>
    <col min="8" max="8" width="9" style="17"/>
  </cols>
  <sheetData>
    <row r="1" spans="1:9" x14ac:dyDescent="0.2">
      <c r="A1" s="17" t="s">
        <v>70</v>
      </c>
      <c r="B1" s="17">
        <f>'[1]健康师-人工底薪'!A3</f>
        <v>2025</v>
      </c>
      <c r="C1" s="17">
        <f>'[1]健康师-人工底薪'!B3</f>
        <v>7</v>
      </c>
    </row>
    <row r="3" spans="1:9" x14ac:dyDescent="0.2">
      <c r="A3" s="25" t="s">
        <v>71</v>
      </c>
    </row>
    <row r="4" spans="1:9" x14ac:dyDescent="0.2">
      <c r="A4" s="18" t="s">
        <v>58</v>
      </c>
      <c r="B4" s="18" t="s">
        <v>59</v>
      </c>
      <c r="C4" s="18" t="s">
        <v>60</v>
      </c>
      <c r="D4" s="18" t="s">
        <v>61</v>
      </c>
      <c r="E4" s="20" t="s">
        <v>62</v>
      </c>
      <c r="F4" s="22" t="s">
        <v>63</v>
      </c>
      <c r="G4" s="18" t="s">
        <v>64</v>
      </c>
      <c r="H4" s="18"/>
    </row>
    <row r="5" spans="1:9" ht="16.5" x14ac:dyDescent="0.2">
      <c r="A5" s="19" t="s">
        <v>65</v>
      </c>
      <c r="B5" s="19">
        <v>1800</v>
      </c>
      <c r="C5" s="19">
        <v>0</v>
      </c>
      <c r="D5" s="19">
        <v>0</v>
      </c>
      <c r="E5" s="21">
        <v>0</v>
      </c>
      <c r="F5" s="23">
        <f>C5/DAY(DATE($B$1,$C$1+1, 0))</f>
        <v>0</v>
      </c>
      <c r="G5" s="19">
        <f>ROUND(D5/DAY(DATE($B$1,$C$1+1, 0)),0)</f>
        <v>0</v>
      </c>
    </row>
    <row r="6" spans="1:9" ht="16.5" x14ac:dyDescent="0.2">
      <c r="A6" s="19" t="s">
        <v>66</v>
      </c>
      <c r="B6" s="19">
        <v>2000</v>
      </c>
      <c r="C6" s="19">
        <v>96</v>
      </c>
      <c r="D6" s="19">
        <v>10000</v>
      </c>
      <c r="E6" s="21">
        <v>1</v>
      </c>
      <c r="F6" s="23">
        <f t="shared" ref="F6:F8" si="0">C6/DAY(DATE($B$1,$C$1+1, 0))</f>
        <v>3.096774193548387</v>
      </c>
      <c r="G6" s="19">
        <f>ROUND(D6/DAY(DATE($B$1,$C$1+1, 0)),0)</f>
        <v>323</v>
      </c>
    </row>
    <row r="7" spans="1:9" ht="16.5" x14ac:dyDescent="0.2">
      <c r="A7" s="19" t="s">
        <v>67</v>
      </c>
      <c r="B7" s="19">
        <v>2200</v>
      </c>
      <c r="C7" s="19">
        <v>126</v>
      </c>
      <c r="D7" s="19">
        <v>20000</v>
      </c>
      <c r="E7" s="21">
        <v>2</v>
      </c>
      <c r="F7" s="23">
        <f t="shared" si="0"/>
        <v>4.064516129032258</v>
      </c>
      <c r="G7" s="19">
        <f t="shared" ref="G7:G8" si="1">ROUND(D7/DAY(DATE($B$1,$C$1+1, 0)),0)</f>
        <v>645</v>
      </c>
    </row>
    <row r="8" spans="1:9" ht="16.5" x14ac:dyDescent="0.2">
      <c r="A8" s="19" t="s">
        <v>68</v>
      </c>
      <c r="B8" s="19">
        <v>2400</v>
      </c>
      <c r="C8" s="19">
        <v>156</v>
      </c>
      <c r="D8" s="19">
        <v>40000</v>
      </c>
      <c r="E8" s="21">
        <v>3</v>
      </c>
      <c r="F8" s="23">
        <f t="shared" si="0"/>
        <v>5.032258064516129</v>
      </c>
      <c r="G8" s="19">
        <f t="shared" si="1"/>
        <v>1290</v>
      </c>
    </row>
    <row r="11" spans="1:9" x14ac:dyDescent="0.2">
      <c r="A11" s="25" t="s">
        <v>72</v>
      </c>
    </row>
    <row r="12" spans="1:9" x14ac:dyDescent="0.2">
      <c r="A12" s="17" t="s">
        <v>69</v>
      </c>
      <c r="B12" s="18" t="s">
        <v>59</v>
      </c>
      <c r="C12" s="18" t="s">
        <v>60</v>
      </c>
      <c r="D12" s="18" t="s">
        <v>61</v>
      </c>
      <c r="E12" s="20" t="s">
        <v>62</v>
      </c>
      <c r="F12" s="22" t="s">
        <v>63</v>
      </c>
      <c r="G12" s="18" t="s">
        <v>64</v>
      </c>
      <c r="I12" s="17"/>
    </row>
    <row r="13" spans="1:9" ht="16.5" x14ac:dyDescent="0.2">
      <c r="A13" s="19" t="s">
        <v>65</v>
      </c>
      <c r="B13" s="19">
        <v>1800</v>
      </c>
      <c r="C13" s="19">
        <v>0</v>
      </c>
      <c r="D13" s="19">
        <v>0</v>
      </c>
      <c r="E13" s="21">
        <v>0</v>
      </c>
      <c r="F13" s="23">
        <f>C13/DAY(DATE($B$1,$C$1+1, 0))</f>
        <v>0</v>
      </c>
      <c r="G13" s="19">
        <f t="shared" ref="G13:G16" si="2">ROUND(D13/DAY(DATE($B$1,$C$1+1, 0)),0)</f>
        <v>0</v>
      </c>
      <c r="I13" s="17"/>
    </row>
    <row r="14" spans="1:9" ht="16.5" x14ac:dyDescent="0.2">
      <c r="A14" s="19" t="s">
        <v>66</v>
      </c>
      <c r="B14" s="19">
        <v>2000</v>
      </c>
      <c r="C14" s="19">
        <v>96</v>
      </c>
      <c r="D14" s="19">
        <v>0</v>
      </c>
      <c r="E14" s="21">
        <v>1</v>
      </c>
      <c r="F14" s="23">
        <f t="shared" ref="F14:F16" si="3">C14/DAY(DATE($B$1,$C$1+1, 0))</f>
        <v>3.096774193548387</v>
      </c>
      <c r="G14" s="19">
        <f t="shared" si="2"/>
        <v>0</v>
      </c>
      <c r="I14" s="17"/>
    </row>
    <row r="15" spans="1:9" ht="16.5" x14ac:dyDescent="0.2">
      <c r="A15" s="19" t="s">
        <v>67</v>
      </c>
      <c r="B15" s="19">
        <v>2200</v>
      </c>
      <c r="C15" s="19">
        <v>126</v>
      </c>
      <c r="D15" s="19">
        <v>0</v>
      </c>
      <c r="E15" s="21">
        <v>2</v>
      </c>
      <c r="F15" s="23">
        <f t="shared" si="3"/>
        <v>4.064516129032258</v>
      </c>
      <c r="G15" s="19">
        <f t="shared" si="2"/>
        <v>0</v>
      </c>
      <c r="I15" s="17"/>
    </row>
    <row r="16" spans="1:9" ht="16.5" x14ac:dyDescent="0.2">
      <c r="A16" s="19" t="s">
        <v>68</v>
      </c>
      <c r="B16" s="19">
        <v>2400</v>
      </c>
      <c r="C16" s="19">
        <v>156</v>
      </c>
      <c r="D16" s="19">
        <v>0</v>
      </c>
      <c r="E16" s="21">
        <v>3</v>
      </c>
      <c r="F16" s="23">
        <f t="shared" si="3"/>
        <v>5.032258064516129</v>
      </c>
      <c r="G16" s="19">
        <f t="shared" si="2"/>
        <v>0</v>
      </c>
      <c r="I16" s="17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工资核算浮动条件设置</vt:lpstr>
      <vt:lpstr>健康师底薪设置标准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k16921</cp:lastModifiedBy>
  <dcterms:created xsi:type="dcterms:W3CDTF">2015-06-05T18:19:34Z</dcterms:created>
  <dcterms:modified xsi:type="dcterms:W3CDTF">2025-08-12T06:31:28Z</dcterms:modified>
</cp:coreProperties>
</file>