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整体-8.7\A-c日常操作\"/>
    </mc:Choice>
  </mc:AlternateContent>
  <xr:revisionPtr revIDLastSave="0" documentId="13_ncr:1_{D30C70EF-06B1-463F-9D8C-C7777699CE99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费用类型" sheetId="1" r:id="rId1"/>
    <sheet name="插件内容" sheetId="2" r:id="rId2"/>
    <sheet name="填写模版及操作流程" sheetId="4" r:id="rId3"/>
    <sheet name="生成相应汇总表" sheetId="5" r:id="rId4"/>
    <sheet name="分摊表模版" sheetId="6" r:id="rId5"/>
    <sheet name="报销审批流程" sheetId="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8" i="1" l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L27" i="1" a="1"/>
  <c r="L27" i="1"/>
  <c r="D27" i="1"/>
  <c r="L26" i="1" a="1"/>
  <c r="L26" i="1"/>
  <c r="D26" i="1"/>
  <c r="L25" i="1" a="1"/>
  <c r="L25" i="1"/>
  <c r="D25" i="1"/>
  <c r="L24" i="1" a="1"/>
  <c r="L24" i="1"/>
  <c r="D24" i="1"/>
  <c r="L23" i="1" a="1"/>
  <c r="L23" i="1"/>
  <c r="D23" i="1"/>
  <c r="L22" i="1" a="1"/>
  <c r="L22" i="1"/>
  <c r="D22" i="1"/>
  <c r="L21" i="1" a="1"/>
  <c r="L21" i="1"/>
  <c r="D21" i="1"/>
  <c r="L20" i="1" a="1"/>
  <c r="L20" i="1"/>
  <c r="D20" i="1"/>
  <c r="L19" i="1" a="1"/>
  <c r="L19" i="1"/>
  <c r="D19" i="1"/>
  <c r="L18" i="1" a="1"/>
  <c r="L18" i="1"/>
  <c r="D18" i="1"/>
  <c r="L17" i="1" a="1"/>
  <c r="L17" i="1"/>
  <c r="D17" i="1"/>
  <c r="L16" i="1" a="1"/>
  <c r="L16" i="1"/>
  <c r="D16" i="1"/>
  <c r="L15" i="1" a="1"/>
  <c r="L15" i="1"/>
  <c r="D15" i="1"/>
  <c r="L14" i="1" a="1"/>
  <c r="L14" i="1"/>
  <c r="D14" i="1"/>
  <c r="L13" i="1" a="1"/>
  <c r="L13" i="1"/>
  <c r="D13" i="1"/>
  <c r="L12" i="1" a="1"/>
  <c r="L12" i="1"/>
  <c r="D12" i="1"/>
  <c r="L11" i="1" a="1"/>
  <c r="L11" i="1"/>
  <c r="D11" i="1"/>
  <c r="L10" i="1" a="1"/>
  <c r="L10" i="1"/>
  <c r="D10" i="1"/>
  <c r="L9" i="1" a="1"/>
  <c r="L9" i="1"/>
  <c r="D9" i="1"/>
  <c r="L8" i="1" a="1"/>
  <c r="L8" i="1"/>
  <c r="D8" i="1"/>
  <c r="L7" i="1" a="1"/>
  <c r="L7" i="1"/>
  <c r="D7" i="1"/>
  <c r="L6" i="1" a="1"/>
  <c r="L6" i="1"/>
  <c r="D6" i="1"/>
  <c r="L5" i="1" a="1"/>
  <c r="L5" i="1"/>
  <c r="D5" i="1"/>
  <c r="L4" i="1" a="1"/>
  <c r="L4" i="1"/>
  <c r="D4" i="1"/>
  <c r="L3" i="1" a="1"/>
  <c r="L3" i="1"/>
  <c r="D3" i="1"/>
  <c r="K2" i="1" a="1"/>
  <c r="K2" i="1"/>
  <c r="D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<sst xmlns="http://schemas.openxmlformats.org/spreadsheetml/2006/main" count="826" uniqueCount="431">
  <si>
    <t>第二类编号</t>
  </si>
  <si>
    <t>第二类</t>
  </si>
  <si>
    <t>第一类</t>
  </si>
  <si>
    <t>第一类编号</t>
  </si>
  <si>
    <t>权责/收付实现</t>
  </si>
  <si>
    <t>费用计入</t>
  </si>
  <si>
    <t>分摊表</t>
  </si>
  <si>
    <t>ZC-02.01</t>
  </si>
  <si>
    <t>门店电费</t>
  </si>
  <si>
    <t>门店费用</t>
  </si>
  <si>
    <t>收付</t>
  </si>
  <si>
    <t>当期费用</t>
  </si>
  <si>
    <t>ZC-02.02</t>
  </si>
  <si>
    <t>门店软装</t>
  </si>
  <si>
    <t>ZC-01.01</t>
  </si>
  <si>
    <t>ZC-02.03</t>
  </si>
  <si>
    <t>门店消耗品</t>
  </si>
  <si>
    <t>ZC-01.02</t>
  </si>
  <si>
    <t>ZC-02.04</t>
  </si>
  <si>
    <t>门店支出</t>
  </si>
  <si>
    <t>ZC-01.03</t>
  </si>
  <si>
    <t>ZC-02.05</t>
  </si>
  <si>
    <t>门店装修</t>
  </si>
  <si>
    <t>长期待摊</t>
  </si>
  <si>
    <t>权责</t>
  </si>
  <si>
    <t>ZC-01.04</t>
  </si>
  <si>
    <t>ZC-02.06</t>
  </si>
  <si>
    <t>门店物业费</t>
  </si>
  <si>
    <t>预付账款-物业费</t>
  </si>
  <si>
    <t>①固定分摊表</t>
  </si>
  <si>
    <t>ZC-01.05</t>
  </si>
  <si>
    <t>ZC-02.07</t>
  </si>
  <si>
    <t>门店维修及运费</t>
  </si>
  <si>
    <t>ZC-01.06</t>
  </si>
  <si>
    <t>ZC-02.08</t>
  </si>
  <si>
    <t>门店毛巾费</t>
  </si>
  <si>
    <t>冲销-应付账款-合作-毛巾</t>
  </si>
  <si>
    <t>②月末核算计入成本-合作</t>
  </si>
  <si>
    <t>ZC-01.07</t>
  </si>
  <si>
    <t>ZC-02.09</t>
  </si>
  <si>
    <t>门店维护费</t>
  </si>
  <si>
    <t>ZC-01.08</t>
  </si>
  <si>
    <t>ZC-02.10</t>
  </si>
  <si>
    <t>门店设备</t>
  </si>
  <si>
    <t>ZC-01.09</t>
  </si>
  <si>
    <t>ZC-02.11</t>
  </si>
  <si>
    <t>门店水费</t>
  </si>
  <si>
    <t>ZC-01.10</t>
  </si>
  <si>
    <t>ZC-02.12</t>
  </si>
  <si>
    <t>门店房租</t>
  </si>
  <si>
    <t>预付账款-门店房租</t>
  </si>
  <si>
    <t>ZC-01.11</t>
  </si>
  <si>
    <t>ZC-02.13</t>
  </si>
  <si>
    <t>门店培训</t>
  </si>
  <si>
    <t>ZC-01.12</t>
  </si>
  <si>
    <t>ZC-02.14</t>
  </si>
  <si>
    <t>百万奖品</t>
  </si>
  <si>
    <t>会费</t>
  </si>
  <si>
    <t>冲销-其他应付款-奖励</t>
  </si>
  <si>
    <t>③月末核算计入成本-奖励</t>
  </si>
  <si>
    <t>ZC-01.13</t>
  </si>
  <si>
    <t>ZC-02.15</t>
  </si>
  <si>
    <t>冠军礼物</t>
  </si>
  <si>
    <t>ZC-01.14</t>
  </si>
  <si>
    <t>ZC-02.16</t>
  </si>
  <si>
    <t>拓客奖励</t>
  </si>
  <si>
    <t>当月奖励</t>
  </si>
  <si>
    <t>ZC-01.15</t>
  </si>
  <si>
    <t>ZC-02.17</t>
  </si>
  <si>
    <t>月度奖励</t>
  </si>
  <si>
    <t>支付奖励</t>
  </si>
  <si>
    <t>ZC-01.16</t>
  </si>
  <si>
    <t>ZC-02.18</t>
  </si>
  <si>
    <t>人事奖励</t>
  </si>
  <si>
    <t>ZC-01.17</t>
  </si>
  <si>
    <t>ZC-02.19</t>
  </si>
  <si>
    <t>保险</t>
  </si>
  <si>
    <t>办公费</t>
  </si>
  <si>
    <t>ZC-01.18</t>
  </si>
  <si>
    <t>ZC-02.20</t>
  </si>
  <si>
    <t>打印</t>
  </si>
  <si>
    <t>ZC-01.19</t>
  </si>
  <si>
    <t>ZC-02.21</t>
  </si>
  <si>
    <t>企划部素材</t>
  </si>
  <si>
    <t>ZC-01.20</t>
  </si>
  <si>
    <t>ZC-02.22</t>
  </si>
  <si>
    <t>业务系统</t>
  </si>
  <si>
    <t>ZC-01.21</t>
  </si>
  <si>
    <t>ZC-02.23</t>
  </si>
  <si>
    <t>办公软件</t>
  </si>
  <si>
    <t>ZC-01.22</t>
  </si>
  <si>
    <t>ZC-02.24</t>
  </si>
  <si>
    <t>招聘软件</t>
  </si>
  <si>
    <t>ZC-01.23</t>
  </si>
  <si>
    <t>ZC-02.25</t>
  </si>
  <si>
    <t>通讯费</t>
  </si>
  <si>
    <t>ZC-01.24</t>
  </si>
  <si>
    <t>ZC-02.26</t>
  </si>
  <si>
    <t>U盾</t>
  </si>
  <si>
    <t>ZC-01.25</t>
  </si>
  <si>
    <t>ZC-02.27</t>
  </si>
  <si>
    <t>办公用品</t>
  </si>
  <si>
    <t>ZC-02.28</t>
  </si>
  <si>
    <t>办公设备</t>
  </si>
  <si>
    <t>ZC-02.29</t>
  </si>
  <si>
    <t>办证费</t>
  </si>
  <si>
    <t>ZC-02.30</t>
  </si>
  <si>
    <t>采购产品</t>
  </si>
  <si>
    <t>采购款</t>
  </si>
  <si>
    <t>库存商品</t>
  </si>
  <si>
    <t>④月末核算计入成本-物料</t>
  </si>
  <si>
    <t>ZC-02.31</t>
  </si>
  <si>
    <t>采购仪器</t>
  </si>
  <si>
    <t>ZC-02.32</t>
  </si>
  <si>
    <t>采购配件</t>
  </si>
  <si>
    <t>ZC-02.33</t>
  </si>
  <si>
    <t>采购固定资产</t>
  </si>
  <si>
    <t>ZC-02.34</t>
  </si>
  <si>
    <t>采购耗材</t>
  </si>
  <si>
    <t>ZC-02.35</t>
  </si>
  <si>
    <t>采购电子设备</t>
  </si>
  <si>
    <t>ZC-02.36</t>
  </si>
  <si>
    <t>采购工作服</t>
  </si>
  <si>
    <t>ZC-02.37</t>
  </si>
  <si>
    <t>样品费</t>
  </si>
  <si>
    <t>ZC-02.38</t>
  </si>
  <si>
    <t>团建费</t>
  </si>
  <si>
    <t>员工福利</t>
  </si>
  <si>
    <t>ZC-02.39</t>
  </si>
  <si>
    <t>开门红福利</t>
  </si>
  <si>
    <t>ZC-02.40</t>
  </si>
  <si>
    <t>生日福利费</t>
  </si>
  <si>
    <t>ZC-02.41</t>
  </si>
  <si>
    <t>员工其他福利</t>
  </si>
  <si>
    <t>ZC-02.42</t>
  </si>
  <si>
    <t>员工大会</t>
  </si>
  <si>
    <t>ZC-02.43</t>
  </si>
  <si>
    <t>年会</t>
  </si>
  <si>
    <t>ZC-02.44</t>
  </si>
  <si>
    <t>开年训</t>
  </si>
  <si>
    <t>ZC-02.45</t>
  </si>
  <si>
    <t>工资</t>
  </si>
  <si>
    <t>薪酬社保</t>
  </si>
  <si>
    <t>应付职工薪酬-薪酬</t>
  </si>
  <si>
    <t>⑤工资表</t>
  </si>
  <si>
    <t>ZC-02.46</t>
  </si>
  <si>
    <t>支付社保</t>
  </si>
  <si>
    <t>应付职工薪酬-社保</t>
  </si>
  <si>
    <t>⑥社保明细</t>
  </si>
  <si>
    <t>ZC-02.47</t>
  </si>
  <si>
    <t>兼职费</t>
  </si>
  <si>
    <t>ZC-02.48</t>
  </si>
  <si>
    <t>补发工资</t>
  </si>
  <si>
    <t>ZC-02.49</t>
  </si>
  <si>
    <t>拓客礼品费-伞</t>
  </si>
  <si>
    <t>拓客礼品费</t>
  </si>
  <si>
    <t>ZC-02.50</t>
  </si>
  <si>
    <t>祈福</t>
  </si>
  <si>
    <t>营销活动费</t>
  </si>
  <si>
    <t>ZC-02.51</t>
  </si>
  <si>
    <t>公益活动</t>
  </si>
  <si>
    <t>ZC-02.52</t>
  </si>
  <si>
    <t>拍拍秀4月15日</t>
  </si>
  <si>
    <t>ZC-02.53</t>
  </si>
  <si>
    <t>拍拍秀4月18日</t>
  </si>
  <si>
    <t>ZC-02.54</t>
  </si>
  <si>
    <t>拍拍秀4月26日</t>
  </si>
  <si>
    <t>ZC-02.55</t>
  </si>
  <si>
    <t>产品运费</t>
  </si>
  <si>
    <t>运费</t>
  </si>
  <si>
    <t>ZC-02.56</t>
  </si>
  <si>
    <t>仪器运费</t>
  </si>
  <si>
    <t>ZC-02.57</t>
  </si>
  <si>
    <t>办公运费</t>
  </si>
  <si>
    <t>ZC-02.58</t>
  </si>
  <si>
    <t>配件运费</t>
  </si>
  <si>
    <t>ZC-02.59</t>
  </si>
  <si>
    <t>产品到付运费</t>
  </si>
  <si>
    <t>ZC-02.60</t>
  </si>
  <si>
    <t>设备到付运费</t>
  </si>
  <si>
    <t>ZC-02.61</t>
  </si>
  <si>
    <t>耗材运费</t>
  </si>
  <si>
    <t>ZC-02.62</t>
  </si>
  <si>
    <t>入库搬运费</t>
  </si>
  <si>
    <t>ZC-02.63</t>
  </si>
  <si>
    <t>出库搬运费</t>
  </si>
  <si>
    <t>ZC-02.64</t>
  </si>
  <si>
    <t>外部合作</t>
  </si>
  <si>
    <t>合作费</t>
  </si>
  <si>
    <t>应付账款-合作-外部</t>
  </si>
  <si>
    <t>ZC-02.65</t>
  </si>
  <si>
    <t>内部合作</t>
  </si>
  <si>
    <t>应付账款-合作-内部</t>
  </si>
  <si>
    <t>ZC-02.66</t>
  </si>
  <si>
    <t>考察费</t>
  </si>
  <si>
    <t>新店拓展费</t>
  </si>
  <si>
    <t>ZC-02.67</t>
  </si>
  <si>
    <t>定金</t>
  </si>
  <si>
    <t>其他应收款-定金</t>
  </si>
  <si>
    <t>签约时转入长期待摊</t>
  </si>
  <si>
    <t>ZC-02.68</t>
  </si>
  <si>
    <t>中介费</t>
  </si>
  <si>
    <t>ZC-02.69</t>
  </si>
  <si>
    <t>科技部设备</t>
  </si>
  <si>
    <t>科技部费用</t>
  </si>
  <si>
    <t>ZC-02.70</t>
  </si>
  <si>
    <t>科技部配件</t>
  </si>
  <si>
    <t>ZC-02.71</t>
  </si>
  <si>
    <t>科技部产品</t>
  </si>
  <si>
    <t>ZC-02.72</t>
  </si>
  <si>
    <t>科技部设备维修</t>
  </si>
  <si>
    <t>ZC-02.73</t>
  </si>
  <si>
    <t>企划素材费</t>
  </si>
  <si>
    <t>广宣费</t>
  </si>
  <si>
    <t>ZC-02.74</t>
  </si>
  <si>
    <t>拓客资料费</t>
  </si>
  <si>
    <t>ZC-02.75</t>
  </si>
  <si>
    <t>视频道具费</t>
  </si>
  <si>
    <t>ZC-02.76</t>
  </si>
  <si>
    <t>门店广宣物料</t>
  </si>
  <si>
    <t>ZC-02.77</t>
  </si>
  <si>
    <t>广告费</t>
  </si>
  <si>
    <t>ZC-02.78</t>
  </si>
  <si>
    <t>牛沙宿舍</t>
  </si>
  <si>
    <t>宿舍费用</t>
  </si>
  <si>
    <t>ZC-02.79</t>
  </si>
  <si>
    <t>紫馨苑宿舍</t>
  </si>
  <si>
    <t>ZC-02.80</t>
  </si>
  <si>
    <t>468宿舍</t>
  </si>
  <si>
    <t>ZC-02.81</t>
  </si>
  <si>
    <t>大丰宿舍</t>
  </si>
  <si>
    <t>ZC-02.82</t>
  </si>
  <si>
    <t>温江宿舍</t>
  </si>
  <si>
    <t>ZC-02.83</t>
  </si>
  <si>
    <t>宿舍房租</t>
  </si>
  <si>
    <t>预付账款-房租-宿舍</t>
  </si>
  <si>
    <t>ZC-02.84</t>
  </si>
  <si>
    <t>退手机押金</t>
  </si>
  <si>
    <t>退押金</t>
  </si>
  <si>
    <t>其他应付款-押金-手机</t>
  </si>
  <si>
    <t>ZC-02.85</t>
  </si>
  <si>
    <t>退宿舍押金</t>
  </si>
  <si>
    <t>其他应付款-押金-宿舍</t>
  </si>
  <si>
    <t>ZC-02.86</t>
  </si>
  <si>
    <t>门店押金</t>
  </si>
  <si>
    <t>付押金</t>
  </si>
  <si>
    <t>其他应收款-门店押金</t>
  </si>
  <si>
    <t>ZC-02.87</t>
  </si>
  <si>
    <t>宿舍押金</t>
  </si>
  <si>
    <t>其他应收款-宿舍押金</t>
  </si>
  <si>
    <t>ZC-02.88</t>
  </si>
  <si>
    <t>Pos机押金</t>
  </si>
  <si>
    <t>其他应收款-POS押金</t>
  </si>
  <si>
    <t>ZC-02.89</t>
  </si>
  <si>
    <t>退款</t>
  </si>
  <si>
    <t>冲销-预收账款</t>
  </si>
  <si>
    <t>ZC-02.90</t>
  </si>
  <si>
    <t>总部物业费</t>
  </si>
  <si>
    <t>总部费用</t>
  </si>
  <si>
    <t>ZC-02.91</t>
  </si>
  <si>
    <t>总部房租</t>
  </si>
  <si>
    <t>预付账款-房租-门店</t>
  </si>
  <si>
    <t>ZC-02.92</t>
  </si>
  <si>
    <t>总部维修</t>
  </si>
  <si>
    <t>ZC-02.93</t>
  </si>
  <si>
    <t>一进一出</t>
  </si>
  <si>
    <t>应收应付</t>
  </si>
  <si>
    <t>其他应收款-一进一出</t>
  </si>
  <si>
    <t>ZC-02.94</t>
  </si>
  <si>
    <t>南湖宿舍</t>
  </si>
  <si>
    <t>ZC-02.95</t>
  </si>
  <si>
    <t>犀浦宿舍</t>
  </si>
  <si>
    <t>ZC-02.96</t>
  </si>
  <si>
    <t>双流宿舍</t>
  </si>
  <si>
    <t>ZC-02.97</t>
  </si>
  <si>
    <t>拓客礼品费-娃娃</t>
  </si>
  <si>
    <t>ZC-02.98</t>
  </si>
  <si>
    <t>拓客礼品费-盆栽</t>
  </si>
  <si>
    <t>ZC-02.99</t>
  </si>
  <si>
    <t>拓客礼品费-风扇</t>
  </si>
  <si>
    <t>ZC-02.100</t>
  </si>
  <si>
    <t>拍拍秀5月12日</t>
  </si>
  <si>
    <t>ZC-02.101</t>
  </si>
  <si>
    <t>拍拍秀5月19日</t>
  </si>
  <si>
    <t>ZC-02.102</t>
  </si>
  <si>
    <t>拍拍秀5月8日</t>
  </si>
  <si>
    <t>ZC-02.103</t>
  </si>
  <si>
    <t>活动奖励</t>
  </si>
  <si>
    <t>ZC-02.104</t>
  </si>
  <si>
    <t>拍拍秀5月22日</t>
  </si>
  <si>
    <t>ZC-02.105</t>
  </si>
  <si>
    <t>ZC-02.106</t>
  </si>
  <si>
    <t>端午福利</t>
  </si>
  <si>
    <t>ZC-02.107</t>
  </si>
  <si>
    <t>川音宿舍</t>
  </si>
  <si>
    <t>ZC-02.108</t>
  </si>
  <si>
    <t>接待费</t>
  </si>
  <si>
    <t>ZC-02.109</t>
  </si>
  <si>
    <t>支付前期-报销</t>
  </si>
  <si>
    <t>支付前期应付</t>
  </si>
  <si>
    <t>冲减其他应付</t>
  </si>
  <si>
    <t>ZC-02.110</t>
  </si>
  <si>
    <t>预付款-宿舍房租</t>
  </si>
  <si>
    <t>预付款</t>
  </si>
  <si>
    <t>ZC-02.111</t>
  </si>
  <si>
    <t>新店装修</t>
  </si>
  <si>
    <t>ZC-02.112</t>
  </si>
  <si>
    <t>预付款-门店房租</t>
  </si>
  <si>
    <t>ZC-02.113</t>
  </si>
  <si>
    <t>拍拍秀6月11日</t>
  </si>
  <si>
    <t>ZC-02.114</t>
  </si>
  <si>
    <t>拍拍秀6月15日</t>
  </si>
  <si>
    <t>ZC-02.115</t>
  </si>
  <si>
    <t>青城山</t>
  </si>
  <si>
    <t>ZC-02.116</t>
  </si>
  <si>
    <t>退租</t>
  </si>
  <si>
    <t>其他业务收入</t>
  </si>
  <si>
    <t>ZC-02.117</t>
  </si>
  <si>
    <t>青城山13-14日</t>
  </si>
  <si>
    <t>数据录入</t>
  </si>
  <si>
    <t>填写方式</t>
  </si>
  <si>
    <t>点击进入【报销界面】</t>
  </si>
  <si>
    <t>①记账本内容（下图）</t>
  </si>
  <si>
    <t>手动填写</t>
  </si>
  <si>
    <t>门店：归属门店、当前门店所属的科技部、总部</t>
  </si>
  <si>
    <t>三选一</t>
  </si>
  <si>
    <t>类型：表①费用类型的二级分类</t>
  </si>
  <si>
    <t>选填</t>
  </si>
  <si>
    <t>支出明细</t>
  </si>
  <si>
    <t>数量</t>
  </si>
  <si>
    <t>总金额</t>
  </si>
  <si>
    <t>收款人</t>
  </si>
  <si>
    <t>选填门店员工</t>
  </si>
  <si>
    <t>备注</t>
  </si>
  <si>
    <t>图片</t>
  </si>
  <si>
    <t>上传图片</t>
  </si>
  <si>
    <t>②备注后面增加一个（分摊明细）可不填</t>
  </si>
  <si>
    <t>手动或上传文件</t>
  </si>
  <si>
    <t>③发起报销后，自动生成报销内容明细以及汇总金额到审批流</t>
  </si>
  <si>
    <t>自动生成</t>
  </si>
  <si>
    <t>④后面增加字段进度（未报销，已报销，流程中）</t>
  </si>
  <si>
    <t>A门店</t>
  </si>
  <si>
    <t>记账人</t>
  </si>
  <si>
    <t>第一步：每日记账本</t>
  </si>
  <si>
    <t>生成</t>
  </si>
  <si>
    <t>选择</t>
  </si>
  <si>
    <t>填写</t>
  </si>
  <si>
    <t>单据号</t>
  </si>
  <si>
    <t>日期</t>
  </si>
  <si>
    <t>费用类型</t>
  </si>
  <si>
    <t>单价</t>
  </si>
  <si>
    <t>总价</t>
  </si>
  <si>
    <t>是否有明细</t>
  </si>
  <si>
    <t>附件</t>
  </si>
  <si>
    <t>点击上传明细</t>
  </si>
  <si>
    <t>点击上传附件</t>
  </si>
  <si>
    <t>第二步：查看明细</t>
  </si>
  <si>
    <t>②记账明细</t>
  </si>
  <si>
    <t>明细</t>
  </si>
  <si>
    <t>勾选</t>
  </si>
  <si>
    <t>已上传</t>
  </si>
  <si>
    <t>□√</t>
  </si>
  <si>
    <t>□</t>
  </si>
  <si>
    <t>第三步：点击报销</t>
  </si>
  <si>
    <t>选择-收款人</t>
  </si>
  <si>
    <t>生成汇总表</t>
  </si>
  <si>
    <t xml:space="preserve"> 报销单据</t>
  </si>
  <si>
    <t>费用类型【唯一值】</t>
  </si>
  <si>
    <t>报销合计</t>
  </si>
  <si>
    <t>确认提交</t>
  </si>
  <si>
    <t>①提交的动作是推送到审批人【业务流程】</t>
  </si>
  <si>
    <t>1.4#</t>
  </si>
  <si>
    <t>甲</t>
  </si>
  <si>
    <t>点击</t>
  </si>
  <si>
    <t>②推送后对应单据号返回字段“报销中”</t>
  </si>
  <si>
    <t>③财务部实际付款后，点击确认付款，对应报销单据返回字段“已报销”</t>
  </si>
  <si>
    <t>导出明细</t>
  </si>
  <si>
    <t>费用报销明细</t>
  </si>
  <si>
    <t>门店</t>
  </si>
  <si>
    <t>报销日期</t>
  </si>
  <si>
    <t>发生日期？</t>
  </si>
  <si>
    <t>报销明细</t>
  </si>
  <si>
    <t>审批状态</t>
  </si>
  <si>
    <t>付款状态</t>
  </si>
  <si>
    <t>付款时间</t>
  </si>
  <si>
    <t>如何分摊</t>
  </si>
  <si>
    <t>龙湖</t>
  </si>
  <si>
    <t>赵小红</t>
  </si>
  <si>
    <t>7-9月物业费</t>
  </si>
  <si>
    <t>已通过</t>
  </si>
  <si>
    <t>已付款</t>
  </si>
  <si>
    <t>不分摊</t>
  </si>
  <si>
    <t>接待糖果</t>
  </si>
  <si>
    <t>待审批</t>
  </si>
  <si>
    <t>未付款</t>
  </si>
  <si>
    <t>静居寺</t>
  </si>
  <si>
    <t>樊林</t>
  </si>
  <si>
    <t>笔记本</t>
  </si>
  <si>
    <t>已驳回</t>
  </si>
  <si>
    <t>按明细</t>
  </si>
  <si>
    <t>导出二级分类汇总</t>
  </si>
  <si>
    <t>门店编号</t>
  </si>
  <si>
    <t>时间段</t>
  </si>
  <si>
    <t>费用总计</t>
  </si>
  <si>
    <t>合计</t>
  </si>
  <si>
    <t>7月1日-7月26日</t>
  </si>
  <si>
    <t>物业费</t>
  </si>
  <si>
    <t>只汇总已付款单据</t>
  </si>
  <si>
    <t>导出门店总报销金额</t>
  </si>
  <si>
    <t>报销金额</t>
  </si>
  <si>
    <t>驳回金额</t>
  </si>
  <si>
    <t>实际报销</t>
  </si>
  <si>
    <t>沙河</t>
  </si>
  <si>
    <t>活动名称（费用类型）</t>
  </si>
  <si>
    <t>活动日期</t>
  </si>
  <si>
    <t>员工/顾客姓名</t>
  </si>
  <si>
    <t>人数</t>
  </si>
  <si>
    <t>分摊金额</t>
  </si>
  <si>
    <t>→只需要这几个字段</t>
  </si>
  <si>
    <t>列:</t>
  </si>
  <si>
    <t>指定选择二级分类</t>
  </si>
  <si>
    <t>必填</t>
  </si>
  <si>
    <t>双流</t>
  </si>
  <si>
    <t>刘佳</t>
  </si>
  <si>
    <t>光华</t>
  </si>
  <si>
    <t>邓建萍</t>
  </si>
  <si>
    <t>选择门店</t>
  </si>
  <si>
    <t>南湖</t>
  </si>
  <si>
    <t>詹平</t>
  </si>
  <si>
    <t>程馨仪</t>
  </si>
  <si>
    <t>人数/份数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</si>
</sst>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yyyy/m/d\ h:mm;@"/>
    <numFmt numFmtId="179" formatCode="yyyy&quot;年&quot;m&quot;月&quot;d&quot;日&quot;;@"/>
  </numFmts>
  <fonts count="7" x14ac:knownFonts="1">
    <font>
      <sz val="11"/>
      <color theme="1"/>
      <name val="宋体"/>
      <charset val="134"/>
      <scheme val="minor"/>
    </font>
    <font>
      <sz val="11"/>
      <color rgb="FFFF0000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0"/>
      <name val="微软雅黑"/>
      <family val="2"/>
      <charset val="134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4" fillId="0" borderId="5" xfId="0" applyFont="1" applyBorder="1">
      <alignment vertical="center"/>
    </xf>
    <xf numFmtId="0" fontId="0" fillId="0" borderId="6" xfId="0" applyBorder="1">
      <alignment vertical="center"/>
    </xf>
    <xf numFmtId="0" fontId="4" fillId="0" borderId="7" xfId="0" applyFont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58" fontId="2" fillId="0" borderId="0" xfId="0" applyNumberFormat="1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58" fontId="2" fillId="0" borderId="8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9" fontId="2" fillId="0" borderId="0" xfId="0" applyNumberFormat="1" applyFont="1" applyAlignment="1">
      <alignment horizontal="center" vertical="center"/>
    </xf>
    <xf numFmtId="179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178" fontId="2" fillId="0" borderId="8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4" borderId="0" xfId="0" applyFill="1">
      <alignment vertical="center"/>
    </xf>
    <xf numFmtId="0" fontId="0" fillId="0" borderId="10" xfId="0" applyBorder="1">
      <alignment vertical="center"/>
    </xf>
    <xf numFmtId="0" fontId="0" fillId="4" borderId="1" xfId="0" applyFill="1" applyBorder="1">
      <alignment vertical="center"/>
    </xf>
    <xf numFmtId="0" fontId="0" fillId="0" borderId="0" xfId="0" applyAlignment="1"/>
    <xf numFmtId="0" fontId="0" fillId="5" borderId="0" xfId="0" applyFill="1" applyAlignment="1"/>
    <xf numFmtId="0" fontId="2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78" fontId="2" fillId="3" borderId="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5" fillId="6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</xdr:colOff>
      <xdr:row>16</xdr:row>
      <xdr:rowOff>123825</xdr:rowOff>
    </xdr:from>
    <xdr:to>
      <xdr:col>4</xdr:col>
      <xdr:colOff>487045</xdr:colOff>
      <xdr:row>36</xdr:row>
      <xdr:rowOff>51435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" y="2867025"/>
          <a:ext cx="9068435" cy="33566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</xdr:colOff>
      <xdr:row>0</xdr:row>
      <xdr:rowOff>635</xdr:rowOff>
    </xdr:from>
    <xdr:to>
      <xdr:col>19</xdr:col>
      <xdr:colOff>638810</xdr:colOff>
      <xdr:row>42</xdr:row>
      <xdr:rowOff>114935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" y="635"/>
          <a:ext cx="13668375" cy="731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142875</xdr:colOff>
      <xdr:row>43</xdr:row>
      <xdr:rowOff>38100</xdr:rowOff>
    </xdr:from>
    <xdr:to>
      <xdr:col>11</xdr:col>
      <xdr:colOff>514350</xdr:colOff>
      <xdr:row>62</xdr:row>
      <xdr:rowOff>133350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29275" y="7410450"/>
          <a:ext cx="2428875" cy="33528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8"/>
  <sheetViews>
    <sheetView workbookViewId="0">
      <selection activeCell="G19" sqref="G19"/>
    </sheetView>
  </sheetViews>
  <sheetFormatPr defaultColWidth="9" defaultRowHeight="16.5" x14ac:dyDescent="0.15"/>
  <cols>
    <col min="1" max="1" width="16.25" style="17" customWidth="1"/>
    <col min="2" max="2" width="17.75" style="35" customWidth="1"/>
    <col min="3" max="3" width="16.125" style="17" customWidth="1"/>
    <col min="4" max="4" width="16.25" style="17" customWidth="1"/>
    <col min="5" max="5" width="14.125" style="17" customWidth="1"/>
    <col min="6" max="6" width="25.5" style="17" customWidth="1"/>
    <col min="7" max="7" width="22.625" style="36" customWidth="1"/>
    <col min="8" max="8" width="15.75" style="36"/>
    <col min="9" max="9" width="9" style="36"/>
    <col min="10" max="10" width="9.5" style="36"/>
    <col min="11" max="11" width="12" style="36" customWidth="1"/>
    <col min="12" max="13" width="18.125" style="36"/>
    <col min="14" max="14" width="17.875" style="36"/>
    <col min="15" max="15" width="20.5" style="36"/>
    <col min="16" max="16" width="15.75" style="36"/>
    <col min="17" max="17" width="12.125" style="36"/>
    <col min="18" max="18" width="13.375" style="36"/>
    <col min="19" max="20" width="9.75" style="36"/>
    <col min="21" max="21" width="10.5" style="36" customWidth="1"/>
    <col min="22" max="24" width="8" style="36"/>
    <col min="25" max="16384" width="9" style="36"/>
  </cols>
  <sheetData>
    <row r="1" spans="1:24" x14ac:dyDescent="0.15">
      <c r="A1" s="17" t="s">
        <v>0</v>
      </c>
      <c r="B1" s="35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36" t="s">
        <v>6</v>
      </c>
    </row>
    <row r="2" spans="1:24" x14ac:dyDescent="0.15">
      <c r="A2" s="17" t="s">
        <v>7</v>
      </c>
      <c r="B2" s="35" t="s">
        <v>8</v>
      </c>
      <c r="C2" s="17" t="s">
        <v>9</v>
      </c>
      <c r="D2" s="17" t="str">
        <f t="shared" ref="D2:D65" si="0">_xlfn.XLOOKUP(C2,K:K,J:J,0)</f>
        <v>ZC-01.01</v>
      </c>
      <c r="E2" s="17" t="s">
        <v>10</v>
      </c>
      <c r="F2" s="17" t="s">
        <v>11</v>
      </c>
      <c r="K2" s="36" t="str" cm="1">
        <f t="array" ref="K2:K28">_xlfn.UNIQUE(C:C)</f>
        <v>第一类</v>
      </c>
    </row>
    <row r="3" spans="1:24" x14ac:dyDescent="0.15">
      <c r="A3" s="17" t="s">
        <v>12</v>
      </c>
      <c r="B3" s="35" t="s">
        <v>13</v>
      </c>
      <c r="C3" s="17" t="s">
        <v>9</v>
      </c>
      <c r="D3" s="17" t="str">
        <f t="shared" si="0"/>
        <v>ZC-01.01</v>
      </c>
      <c r="E3" s="17" t="s">
        <v>10</v>
      </c>
      <c r="F3" s="17" t="s">
        <v>11</v>
      </c>
      <c r="J3" s="36" t="s">
        <v>14</v>
      </c>
      <c r="K3" s="36" t="str">
        <v>门店费用</v>
      </c>
      <c r="L3" s="36" t="str" cm="1">
        <f t="array" ref="L3:W3">TRANSPOSE(_xlfn.UNIQUE(_xlfn._xlws.FILTER(B:B,C:C=K3)))</f>
        <v>门店电费</v>
      </c>
      <c r="M3" s="36" t="str">
        <v>门店软装</v>
      </c>
      <c r="N3" s="36" t="str">
        <v>门店消耗品</v>
      </c>
      <c r="O3" s="36" t="str">
        <v>门店支出</v>
      </c>
      <c r="P3" s="36" t="str">
        <v>门店物业费</v>
      </c>
      <c r="Q3" s="36" t="str">
        <v>门店维修及运费</v>
      </c>
      <c r="R3" s="36" t="str">
        <v>门店毛巾费</v>
      </c>
      <c r="S3" s="36" t="str">
        <v>门店维护费</v>
      </c>
      <c r="T3" s="36" t="str">
        <v>门店设备</v>
      </c>
      <c r="U3" s="36" t="str">
        <v>门店水费</v>
      </c>
      <c r="V3" s="36" t="str">
        <v>门店房租</v>
      </c>
      <c r="W3" s="36" t="str">
        <v>门店培训</v>
      </c>
    </row>
    <row r="4" spans="1:24" x14ac:dyDescent="0.15">
      <c r="A4" s="17" t="s">
        <v>15</v>
      </c>
      <c r="B4" s="35" t="s">
        <v>16</v>
      </c>
      <c r="C4" s="17" t="s">
        <v>9</v>
      </c>
      <c r="D4" s="17" t="str">
        <f t="shared" si="0"/>
        <v>ZC-01.01</v>
      </c>
      <c r="E4" s="17" t="s">
        <v>10</v>
      </c>
      <c r="F4" s="17" t="s">
        <v>11</v>
      </c>
      <c r="J4" s="36" t="s">
        <v>17</v>
      </c>
      <c r="K4" s="36" t="str">
        <v>长期待摊</v>
      </c>
      <c r="L4" s="36" t="str" cm="1">
        <f t="array" ref="L4:M4">TRANSPOSE(_xlfn.UNIQUE(_xlfn._xlws.FILTER(B:B,C:C=K4)))</f>
        <v>门店装修</v>
      </c>
      <c r="M4" s="36" t="str">
        <v>新店装修</v>
      </c>
    </row>
    <row r="5" spans="1:24" x14ac:dyDescent="0.15">
      <c r="A5" s="17" t="s">
        <v>18</v>
      </c>
      <c r="B5" s="35" t="s">
        <v>19</v>
      </c>
      <c r="C5" s="17" t="s">
        <v>9</v>
      </c>
      <c r="D5" s="17" t="str">
        <f t="shared" si="0"/>
        <v>ZC-01.01</v>
      </c>
      <c r="E5" s="17" t="s">
        <v>10</v>
      </c>
      <c r="F5" s="17" t="s">
        <v>11</v>
      </c>
      <c r="J5" s="36" t="s">
        <v>20</v>
      </c>
      <c r="K5" s="36" t="str">
        <v>会费</v>
      </c>
      <c r="L5" s="36" t="str" cm="1">
        <f t="array" ref="L5:P5">TRANSPOSE(_xlfn.UNIQUE(_xlfn._xlws.FILTER(B:B,C:C=K5)))</f>
        <v>百万奖品</v>
      </c>
      <c r="M5" s="36" t="str">
        <v>冠军礼物</v>
      </c>
      <c r="N5" s="36" t="str">
        <v>员工大会</v>
      </c>
      <c r="O5" s="36" t="str">
        <v>年会</v>
      </c>
      <c r="P5" s="36" t="str">
        <v>开年训</v>
      </c>
    </row>
    <row r="6" spans="1:24" x14ac:dyDescent="0.15">
      <c r="A6" s="17" t="s">
        <v>21</v>
      </c>
      <c r="B6" s="35" t="s">
        <v>22</v>
      </c>
      <c r="C6" s="17" t="s">
        <v>23</v>
      </c>
      <c r="D6" s="17" t="str">
        <f t="shared" si="0"/>
        <v>ZC-01.02</v>
      </c>
      <c r="E6" s="17" t="s">
        <v>24</v>
      </c>
      <c r="F6" s="36" t="s">
        <v>23</v>
      </c>
      <c r="J6" s="36" t="s">
        <v>25</v>
      </c>
      <c r="K6" s="36" t="str">
        <v>当月奖励</v>
      </c>
      <c r="L6" s="36" t="str" cm="1">
        <f t="array" ref="L6:N6">TRANSPOSE(_xlfn.UNIQUE(_xlfn._xlws.FILTER(B:B,C:C=K6)))</f>
        <v>拓客奖励</v>
      </c>
      <c r="M6" s="36" t="str">
        <v>人事奖励</v>
      </c>
      <c r="N6" s="36" t="str">
        <v>活动奖励</v>
      </c>
    </row>
    <row r="7" spans="1:24" x14ac:dyDescent="0.15">
      <c r="A7" s="17" t="s">
        <v>26</v>
      </c>
      <c r="B7" s="35" t="s">
        <v>27</v>
      </c>
      <c r="C7" s="17" t="s">
        <v>9</v>
      </c>
      <c r="D7" s="17" t="str">
        <f t="shared" si="0"/>
        <v>ZC-01.01</v>
      </c>
      <c r="E7" s="17" t="s">
        <v>24</v>
      </c>
      <c r="F7" s="36" t="s">
        <v>28</v>
      </c>
      <c r="G7" s="36" t="s">
        <v>29</v>
      </c>
      <c r="J7" s="36" t="s">
        <v>30</v>
      </c>
      <c r="K7" s="36" t="str">
        <v>支付奖励</v>
      </c>
      <c r="L7" s="36" t="str" cm="1">
        <f t="array" ref="L7">TRANSPOSE(_xlfn.UNIQUE(_xlfn._xlws.FILTER(B:B,C:C=K7)))</f>
        <v>月度奖励</v>
      </c>
    </row>
    <row r="8" spans="1:24" x14ac:dyDescent="0.15">
      <c r="A8" s="17" t="s">
        <v>31</v>
      </c>
      <c r="B8" s="35" t="s">
        <v>32</v>
      </c>
      <c r="C8" s="17" t="s">
        <v>9</v>
      </c>
      <c r="D8" s="17" t="str">
        <f t="shared" si="0"/>
        <v>ZC-01.01</v>
      </c>
      <c r="E8" s="17" t="s">
        <v>10</v>
      </c>
      <c r="F8" s="17" t="s">
        <v>11</v>
      </c>
      <c r="J8" s="36" t="s">
        <v>33</v>
      </c>
      <c r="K8" s="36" t="str">
        <v>办公费</v>
      </c>
      <c r="L8" s="36" t="str" cm="1">
        <f t="array" ref="L8:X8">TRANSPOSE(_xlfn.UNIQUE(_xlfn._xlws.FILTER(B:B,C:C=K8)))</f>
        <v>保险</v>
      </c>
      <c r="M8" s="36" t="str">
        <v>打印</v>
      </c>
      <c r="N8" s="36" t="str">
        <v>企划部素材</v>
      </c>
      <c r="O8" s="36" t="str">
        <v>业务系统</v>
      </c>
      <c r="P8" s="36" t="str">
        <v>办公软件</v>
      </c>
      <c r="Q8" s="36" t="str">
        <v>招聘软件</v>
      </c>
      <c r="R8" s="36" t="str">
        <v>通讯费</v>
      </c>
      <c r="S8" s="36" t="str">
        <v>U盾</v>
      </c>
      <c r="T8" s="36" t="str">
        <v>办公用品</v>
      </c>
      <c r="U8" s="36" t="str">
        <v>办公设备</v>
      </c>
      <c r="V8" s="36" t="str">
        <v>办证费</v>
      </c>
      <c r="W8" s="36" t="str">
        <v>兼职费</v>
      </c>
      <c r="X8" s="36" t="str">
        <v>接待费</v>
      </c>
    </row>
    <row r="9" spans="1:24" x14ac:dyDescent="0.15">
      <c r="A9" s="17" t="s">
        <v>34</v>
      </c>
      <c r="B9" s="35" t="s">
        <v>35</v>
      </c>
      <c r="C9" s="17" t="s">
        <v>9</v>
      </c>
      <c r="D9" s="17" t="str">
        <f t="shared" si="0"/>
        <v>ZC-01.01</v>
      </c>
      <c r="E9" s="17" t="s">
        <v>24</v>
      </c>
      <c r="F9" s="36" t="s">
        <v>36</v>
      </c>
      <c r="G9" s="36" t="s">
        <v>37</v>
      </c>
      <c r="J9" s="36" t="s">
        <v>38</v>
      </c>
      <c r="K9" s="36" t="str">
        <v>采购款</v>
      </c>
      <c r="L9" s="36" t="str" cm="1">
        <f t="array" ref="L9:S9">TRANSPOSE(_xlfn.UNIQUE(_xlfn._xlws.FILTER(B:B,C:C=K9)))</f>
        <v>采购产品</v>
      </c>
      <c r="M9" s="36" t="str">
        <v>采购仪器</v>
      </c>
      <c r="N9" s="36" t="str">
        <v>采购配件</v>
      </c>
      <c r="O9" s="36" t="str">
        <v>采购固定资产</v>
      </c>
      <c r="P9" s="36" t="str">
        <v>采购耗材</v>
      </c>
      <c r="Q9" s="36" t="str">
        <v>采购电子设备</v>
      </c>
      <c r="R9" s="36" t="str">
        <v>采购工作服</v>
      </c>
      <c r="S9" s="36" t="str">
        <v>样品费</v>
      </c>
    </row>
    <row r="10" spans="1:24" x14ac:dyDescent="0.15">
      <c r="A10" s="17" t="s">
        <v>39</v>
      </c>
      <c r="B10" s="35" t="s">
        <v>40</v>
      </c>
      <c r="C10" s="17" t="s">
        <v>9</v>
      </c>
      <c r="D10" s="17" t="str">
        <f t="shared" si="0"/>
        <v>ZC-01.01</v>
      </c>
      <c r="E10" s="17" t="s">
        <v>10</v>
      </c>
      <c r="F10" s="17" t="s">
        <v>11</v>
      </c>
      <c r="J10" s="36" t="s">
        <v>41</v>
      </c>
      <c r="K10" s="36" t="str">
        <v>员工福利</v>
      </c>
      <c r="L10" s="36" t="str" cm="1">
        <f t="array" ref="L10:P10">TRANSPOSE(_xlfn.UNIQUE(_xlfn._xlws.FILTER(B:B,C:C=K10)))</f>
        <v>团建费</v>
      </c>
      <c r="M10" s="36" t="str">
        <v>开门红福利</v>
      </c>
      <c r="N10" s="36" t="str">
        <v>生日福利费</v>
      </c>
      <c r="O10" s="36" t="str">
        <v>员工其他福利</v>
      </c>
      <c r="P10" s="36" t="str">
        <v>端午福利</v>
      </c>
    </row>
    <row r="11" spans="1:24" x14ac:dyDescent="0.15">
      <c r="A11" s="17" t="s">
        <v>42</v>
      </c>
      <c r="B11" s="35" t="s">
        <v>43</v>
      </c>
      <c r="C11" s="17" t="s">
        <v>9</v>
      </c>
      <c r="D11" s="17" t="str">
        <f t="shared" si="0"/>
        <v>ZC-01.01</v>
      </c>
      <c r="E11" s="17" t="s">
        <v>10</v>
      </c>
      <c r="F11" s="17" t="s">
        <v>11</v>
      </c>
      <c r="J11" s="36" t="s">
        <v>44</v>
      </c>
      <c r="K11" s="36" t="str">
        <v>薪酬社保</v>
      </c>
      <c r="L11" s="36" t="str" cm="1">
        <f t="array" ref="L11:N11">TRANSPOSE(_xlfn.UNIQUE(_xlfn._xlws.FILTER(B:B,C:C=K11)))</f>
        <v>工资</v>
      </c>
      <c r="M11" s="36" t="str">
        <v>支付社保</v>
      </c>
      <c r="N11" s="36" t="str">
        <v>补发工资</v>
      </c>
    </row>
    <row r="12" spans="1:24" x14ac:dyDescent="0.15">
      <c r="A12" s="17" t="s">
        <v>45</v>
      </c>
      <c r="B12" s="35" t="s">
        <v>46</v>
      </c>
      <c r="C12" s="17" t="s">
        <v>9</v>
      </c>
      <c r="D12" s="17" t="str">
        <f t="shared" si="0"/>
        <v>ZC-01.01</v>
      </c>
      <c r="E12" s="17" t="s">
        <v>10</v>
      </c>
      <c r="F12" s="17" t="s">
        <v>11</v>
      </c>
      <c r="J12" s="36" t="s">
        <v>47</v>
      </c>
      <c r="K12" s="36" t="str">
        <v>拓客礼品费</v>
      </c>
      <c r="L12" s="36" t="str" cm="1">
        <f t="array" ref="L12:O12">TRANSPOSE(_xlfn.UNIQUE(_xlfn._xlws.FILTER(B:B,C:C=K12)))</f>
        <v>拓客礼品费-伞</v>
      </c>
      <c r="M12" s="36" t="str">
        <v>拓客礼品费-娃娃</v>
      </c>
      <c r="N12" s="36" t="str">
        <v>拓客礼品费-盆栽</v>
      </c>
      <c r="O12" s="36" t="str">
        <v>拓客礼品费-风扇</v>
      </c>
    </row>
    <row r="13" spans="1:24" x14ac:dyDescent="0.15">
      <c r="A13" s="17" t="s">
        <v>48</v>
      </c>
      <c r="B13" s="35" t="s">
        <v>49</v>
      </c>
      <c r="C13" s="17" t="s">
        <v>9</v>
      </c>
      <c r="D13" s="17" t="str">
        <f t="shared" si="0"/>
        <v>ZC-01.01</v>
      </c>
      <c r="E13" s="17" t="s">
        <v>24</v>
      </c>
      <c r="F13" s="36" t="s">
        <v>50</v>
      </c>
      <c r="G13" s="36" t="s">
        <v>29</v>
      </c>
      <c r="J13" s="36" t="s">
        <v>51</v>
      </c>
      <c r="K13" s="36" t="str">
        <v>营销活动费</v>
      </c>
      <c r="L13" s="36" t="str" cm="1">
        <f t="array" ref="L13:X13">TRANSPOSE(_xlfn.UNIQUE(_xlfn._xlws.FILTER(B:B,C:C=K13)))</f>
        <v>祈福</v>
      </c>
      <c r="M13" s="36" t="str">
        <v>公益活动</v>
      </c>
      <c r="N13" s="36" t="str">
        <v>拍拍秀4月15日</v>
      </c>
      <c r="O13" s="36" t="str">
        <v>拍拍秀4月18日</v>
      </c>
      <c r="P13" s="36" t="str">
        <v>拍拍秀4月26日</v>
      </c>
      <c r="Q13" s="36" t="str">
        <v>拍拍秀5月12日</v>
      </c>
      <c r="R13" s="36" t="str">
        <v>拍拍秀5月19日</v>
      </c>
      <c r="S13" s="36" t="str">
        <v>拍拍秀5月8日</v>
      </c>
      <c r="T13" s="36" t="str">
        <v>拍拍秀5月22日</v>
      </c>
      <c r="U13" s="36" t="str">
        <v>拍拍秀6月11日</v>
      </c>
      <c r="V13" s="36" t="str">
        <v>拍拍秀6月15日</v>
      </c>
      <c r="W13" s="36" t="str">
        <v>青城山</v>
      </c>
      <c r="X13" s="36" t="str">
        <v>青城山13-14日</v>
      </c>
    </row>
    <row r="14" spans="1:24" x14ac:dyDescent="0.35">
      <c r="A14" s="17" t="s">
        <v>52</v>
      </c>
      <c r="B14" s="35" t="s">
        <v>53</v>
      </c>
      <c r="C14" s="17" t="s">
        <v>9</v>
      </c>
      <c r="D14" s="17" t="str">
        <f t="shared" si="0"/>
        <v>ZC-01.01</v>
      </c>
      <c r="E14" s="17" t="s">
        <v>10</v>
      </c>
      <c r="F14" s="17" t="s">
        <v>11</v>
      </c>
      <c r="H14" s="37"/>
      <c r="J14" s="36" t="s">
        <v>54</v>
      </c>
      <c r="K14" s="36" t="str">
        <v>运费</v>
      </c>
      <c r="L14" s="36" t="str" cm="1">
        <f t="array" ref="L14:T14">TRANSPOSE(_xlfn.UNIQUE(_xlfn._xlws.FILTER(B:B,C:C=K14)))</f>
        <v>产品运费</v>
      </c>
      <c r="M14" s="36" t="str">
        <v>仪器运费</v>
      </c>
      <c r="N14" s="36" t="str">
        <v>办公运费</v>
      </c>
      <c r="O14" s="36" t="str">
        <v>配件运费</v>
      </c>
      <c r="P14" s="36" t="str">
        <v>产品到付运费</v>
      </c>
      <c r="Q14" s="36" t="str">
        <v>设备到付运费</v>
      </c>
      <c r="R14" s="36" t="str">
        <v>耗材运费</v>
      </c>
      <c r="S14" s="36" t="str">
        <v>入库搬运费</v>
      </c>
      <c r="T14" s="36" t="str">
        <v>出库搬运费</v>
      </c>
    </row>
    <row r="15" spans="1:24" x14ac:dyDescent="0.35">
      <c r="A15" s="17" t="s">
        <v>55</v>
      </c>
      <c r="B15" s="35" t="s">
        <v>56</v>
      </c>
      <c r="C15" s="17" t="s">
        <v>57</v>
      </c>
      <c r="D15" s="17" t="str">
        <f t="shared" si="0"/>
        <v>ZC-01.03</v>
      </c>
      <c r="E15" s="17" t="s">
        <v>24</v>
      </c>
      <c r="F15" s="36" t="s">
        <v>58</v>
      </c>
      <c r="G15" s="36" t="s">
        <v>59</v>
      </c>
      <c r="H15" s="37"/>
      <c r="J15" s="36" t="s">
        <v>60</v>
      </c>
      <c r="K15" s="36" t="str">
        <v>合作费</v>
      </c>
      <c r="L15" s="36" t="str" cm="1">
        <f t="array" ref="L15:M15">TRANSPOSE(_xlfn.UNIQUE(_xlfn._xlws.FILTER(B:B,C:C=K15)))</f>
        <v>外部合作</v>
      </c>
      <c r="M15" s="36" t="str">
        <v>内部合作</v>
      </c>
    </row>
    <row r="16" spans="1:24" x14ac:dyDescent="0.35">
      <c r="A16" s="17" t="s">
        <v>61</v>
      </c>
      <c r="B16" s="35" t="s">
        <v>62</v>
      </c>
      <c r="C16" s="17" t="s">
        <v>57</v>
      </c>
      <c r="D16" s="17" t="str">
        <f t="shared" si="0"/>
        <v>ZC-01.03</v>
      </c>
      <c r="E16" s="17" t="s">
        <v>24</v>
      </c>
      <c r="F16" s="36" t="s">
        <v>58</v>
      </c>
      <c r="G16" s="36" t="s">
        <v>59</v>
      </c>
      <c r="H16" s="37"/>
      <c r="J16" s="36" t="s">
        <v>63</v>
      </c>
      <c r="K16" s="36" t="str">
        <v>新店拓展费</v>
      </c>
      <c r="L16" s="36" t="str" cm="1">
        <f t="array" ref="L16:N16">TRANSPOSE(_xlfn.UNIQUE(_xlfn._xlws.FILTER(B:B,C:C=K16)))</f>
        <v>考察费</v>
      </c>
      <c r="M16" s="36" t="str">
        <v>定金</v>
      </c>
      <c r="N16" s="36" t="str">
        <v>中介费</v>
      </c>
    </row>
    <row r="17" spans="1:21" x14ac:dyDescent="0.35">
      <c r="A17" s="17" t="s">
        <v>64</v>
      </c>
      <c r="B17" s="35" t="s">
        <v>65</v>
      </c>
      <c r="C17" s="17" t="s">
        <v>66</v>
      </c>
      <c r="D17" s="17" t="str">
        <f t="shared" si="0"/>
        <v>ZC-01.04</v>
      </c>
      <c r="E17" s="17" t="s">
        <v>24</v>
      </c>
      <c r="F17" s="36" t="s">
        <v>58</v>
      </c>
      <c r="G17" s="36" t="s">
        <v>59</v>
      </c>
      <c r="H17" s="37"/>
      <c r="J17" s="36" t="s">
        <v>67</v>
      </c>
      <c r="K17" s="36" t="str">
        <v>科技部费用</v>
      </c>
      <c r="L17" s="36" t="str" cm="1">
        <f t="array" ref="L17:O17">TRANSPOSE(_xlfn.UNIQUE(_xlfn._xlws.FILTER(B:B,C:C=K17)))</f>
        <v>科技部设备</v>
      </c>
      <c r="M17" s="36" t="str">
        <v>科技部配件</v>
      </c>
      <c r="N17" s="36" t="str">
        <v>科技部产品</v>
      </c>
      <c r="O17" s="36" t="str">
        <v>科技部设备维修</v>
      </c>
    </row>
    <row r="18" spans="1:21" x14ac:dyDescent="0.35">
      <c r="A18" s="17" t="s">
        <v>68</v>
      </c>
      <c r="B18" s="35" t="s">
        <v>69</v>
      </c>
      <c r="C18" s="17" t="s">
        <v>70</v>
      </c>
      <c r="D18" s="17" t="str">
        <f t="shared" si="0"/>
        <v>ZC-01.05</v>
      </c>
      <c r="E18" s="17" t="s">
        <v>24</v>
      </c>
      <c r="F18" s="36" t="s">
        <v>58</v>
      </c>
      <c r="G18" s="36" t="s">
        <v>59</v>
      </c>
      <c r="H18" s="37"/>
      <c r="J18" s="36" t="s">
        <v>71</v>
      </c>
      <c r="K18" s="36" t="str">
        <v>广宣费</v>
      </c>
      <c r="L18" s="36" t="str" cm="1">
        <f t="array" ref="L18:P18">TRANSPOSE(_xlfn.UNIQUE(_xlfn._xlws.FILTER(B:B,C:C=K18)))</f>
        <v>企划素材费</v>
      </c>
      <c r="M18" s="36" t="str">
        <v>拓客资料费</v>
      </c>
      <c r="N18" s="36" t="str">
        <v>视频道具费</v>
      </c>
      <c r="O18" s="36" t="str">
        <v>门店广宣物料</v>
      </c>
      <c r="P18" s="36" t="str">
        <v>广告费</v>
      </c>
    </row>
    <row r="19" spans="1:21" x14ac:dyDescent="0.35">
      <c r="A19" s="17" t="s">
        <v>72</v>
      </c>
      <c r="B19" s="35" t="s">
        <v>73</v>
      </c>
      <c r="C19" s="17" t="s">
        <v>66</v>
      </c>
      <c r="D19" s="17" t="str">
        <f t="shared" si="0"/>
        <v>ZC-01.04</v>
      </c>
      <c r="E19" s="17" t="s">
        <v>10</v>
      </c>
      <c r="F19" s="17" t="s">
        <v>11</v>
      </c>
      <c r="H19" s="37"/>
      <c r="J19" s="36" t="s">
        <v>74</v>
      </c>
      <c r="K19" s="36" t="str">
        <v>宿舍费用</v>
      </c>
      <c r="L19" s="36" t="str" cm="1">
        <f t="array" ref="L19:U19">TRANSPOSE(_xlfn.UNIQUE(_xlfn._xlws.FILTER(B:B,C:C=K19)))</f>
        <v>牛沙宿舍</v>
      </c>
      <c r="M19" s="36" t="str">
        <v>紫馨苑宿舍</v>
      </c>
      <c r="N19" s="36" t="str">
        <v>468宿舍</v>
      </c>
      <c r="O19" s="36" t="str">
        <v>大丰宿舍</v>
      </c>
      <c r="P19" s="36" t="str">
        <v>温江宿舍</v>
      </c>
      <c r="Q19" s="36" t="str">
        <v>宿舍房租</v>
      </c>
      <c r="R19" s="36" t="str">
        <v>南湖宿舍</v>
      </c>
      <c r="S19" s="36" t="str">
        <v>犀浦宿舍</v>
      </c>
      <c r="T19" s="36" t="str">
        <v>双流宿舍</v>
      </c>
      <c r="U19" s="36" t="str">
        <v>川音宿舍</v>
      </c>
    </row>
    <row r="20" spans="1:21" x14ac:dyDescent="0.35">
      <c r="A20" s="17" t="s">
        <v>75</v>
      </c>
      <c r="B20" s="35" t="s">
        <v>76</v>
      </c>
      <c r="C20" s="17" t="s">
        <v>77</v>
      </c>
      <c r="D20" s="17" t="str">
        <f t="shared" si="0"/>
        <v>ZC-01.06</v>
      </c>
      <c r="E20" s="17" t="s">
        <v>10</v>
      </c>
      <c r="F20" s="17" t="s">
        <v>11</v>
      </c>
      <c r="H20" s="37"/>
      <c r="J20" s="36" t="s">
        <v>78</v>
      </c>
      <c r="K20" s="36" t="str">
        <v>退押金</v>
      </c>
      <c r="L20" s="36" t="str" cm="1">
        <f t="array" ref="L20:M20">TRANSPOSE(_xlfn.UNIQUE(_xlfn._xlws.FILTER(B:B,C:C=K20)))</f>
        <v>退手机押金</v>
      </c>
      <c r="M20" s="36" t="str">
        <v>退宿舍押金</v>
      </c>
    </row>
    <row r="21" spans="1:21" x14ac:dyDescent="0.35">
      <c r="A21" s="17" t="s">
        <v>79</v>
      </c>
      <c r="B21" s="35" t="s">
        <v>80</v>
      </c>
      <c r="C21" s="17" t="s">
        <v>77</v>
      </c>
      <c r="D21" s="17" t="str">
        <f t="shared" si="0"/>
        <v>ZC-01.06</v>
      </c>
      <c r="E21" s="17" t="s">
        <v>10</v>
      </c>
      <c r="F21" s="17" t="s">
        <v>11</v>
      </c>
      <c r="H21" s="37"/>
      <c r="J21" s="36" t="s">
        <v>81</v>
      </c>
      <c r="K21" s="36" t="str">
        <v>付押金</v>
      </c>
      <c r="L21" s="36" t="str" cm="1">
        <f t="array" ref="L21:N21">TRANSPOSE(_xlfn.UNIQUE(_xlfn._xlws.FILTER(B:B,C:C=K21)))</f>
        <v>门店押金</v>
      </c>
      <c r="M21" s="36" t="str">
        <v>宿舍押金</v>
      </c>
      <c r="N21" s="36" t="str">
        <v>Pos机押金</v>
      </c>
    </row>
    <row r="22" spans="1:21" x14ac:dyDescent="0.35">
      <c r="A22" s="17" t="s">
        <v>82</v>
      </c>
      <c r="B22" s="35" t="s">
        <v>83</v>
      </c>
      <c r="C22" s="17" t="s">
        <v>77</v>
      </c>
      <c r="D22" s="17" t="str">
        <f t="shared" si="0"/>
        <v>ZC-01.06</v>
      </c>
      <c r="E22" s="17" t="s">
        <v>10</v>
      </c>
      <c r="F22" s="17" t="s">
        <v>11</v>
      </c>
      <c r="H22" s="37"/>
      <c r="J22" s="36" t="s">
        <v>84</v>
      </c>
      <c r="K22" s="36" t="str">
        <v>退款</v>
      </c>
      <c r="L22" s="36" t="str" cm="1">
        <f t="array" ref="L22">TRANSPOSE(_xlfn.UNIQUE(_xlfn._xlws.FILTER(B:B,C:C=K22)))</f>
        <v>退款</v>
      </c>
    </row>
    <row r="23" spans="1:21" x14ac:dyDescent="0.35">
      <c r="A23" s="17" t="s">
        <v>85</v>
      </c>
      <c r="B23" s="35" t="s">
        <v>86</v>
      </c>
      <c r="C23" s="17" t="s">
        <v>77</v>
      </c>
      <c r="D23" s="17" t="str">
        <f t="shared" si="0"/>
        <v>ZC-01.06</v>
      </c>
      <c r="E23" s="17" t="s">
        <v>24</v>
      </c>
      <c r="F23" s="17" t="s">
        <v>11</v>
      </c>
      <c r="H23" s="37"/>
      <c r="J23" s="36" t="s">
        <v>87</v>
      </c>
      <c r="K23" s="36" t="str">
        <v>总部费用</v>
      </c>
      <c r="L23" s="36" t="str" cm="1">
        <f t="array" ref="L23:O23">TRANSPOSE(_xlfn.UNIQUE(_xlfn._xlws.FILTER(B:B,C:C=K23)))</f>
        <v>总部物业费</v>
      </c>
      <c r="M23" s="36" t="str">
        <v>总部房租</v>
      </c>
      <c r="N23" s="36" t="str">
        <v>总部维修</v>
      </c>
      <c r="O23" s="36" t="str">
        <v>总部费用</v>
      </c>
    </row>
    <row r="24" spans="1:21" x14ac:dyDescent="0.35">
      <c r="A24" s="17" t="s">
        <v>88</v>
      </c>
      <c r="B24" s="35" t="s">
        <v>89</v>
      </c>
      <c r="C24" s="17" t="s">
        <v>77</v>
      </c>
      <c r="D24" s="17" t="str">
        <f t="shared" si="0"/>
        <v>ZC-01.06</v>
      </c>
      <c r="E24" s="17" t="s">
        <v>10</v>
      </c>
      <c r="F24" s="17" t="s">
        <v>11</v>
      </c>
      <c r="H24" s="37"/>
      <c r="J24" s="36" t="s">
        <v>90</v>
      </c>
      <c r="K24" s="36" t="str">
        <v>应收应付</v>
      </c>
      <c r="L24" s="36" t="str" cm="1">
        <f t="array" ref="L24">TRANSPOSE(_xlfn.UNIQUE(_xlfn._xlws.FILTER(B:B,C:C=K24)))</f>
        <v>一进一出</v>
      </c>
    </row>
    <row r="25" spans="1:21" x14ac:dyDescent="0.35">
      <c r="A25" s="17" t="s">
        <v>91</v>
      </c>
      <c r="B25" s="35" t="s">
        <v>92</v>
      </c>
      <c r="C25" s="17" t="s">
        <v>77</v>
      </c>
      <c r="D25" s="17" t="str">
        <f t="shared" si="0"/>
        <v>ZC-01.06</v>
      </c>
      <c r="E25" s="17" t="s">
        <v>24</v>
      </c>
      <c r="F25" s="17" t="s">
        <v>11</v>
      </c>
      <c r="H25" s="37"/>
      <c r="J25" s="36" t="s">
        <v>93</v>
      </c>
      <c r="K25" s="36" t="str">
        <v>支付前期应付</v>
      </c>
      <c r="L25" s="36" t="str" cm="1">
        <f t="array" ref="L25">TRANSPOSE(_xlfn.UNIQUE(_xlfn._xlws.FILTER(B:B,C:C=K25)))</f>
        <v>支付前期-报销</v>
      </c>
    </row>
    <row r="26" spans="1:21" x14ac:dyDescent="0.35">
      <c r="A26" s="17" t="s">
        <v>94</v>
      </c>
      <c r="B26" s="35" t="s">
        <v>95</v>
      </c>
      <c r="C26" s="17" t="s">
        <v>77</v>
      </c>
      <c r="D26" s="17" t="str">
        <f t="shared" si="0"/>
        <v>ZC-01.06</v>
      </c>
      <c r="E26" s="17" t="s">
        <v>10</v>
      </c>
      <c r="F26" s="17" t="s">
        <v>11</v>
      </c>
      <c r="H26" s="37"/>
      <c r="J26" s="36" t="s">
        <v>96</v>
      </c>
      <c r="K26" s="36" t="str">
        <v>预付款</v>
      </c>
      <c r="L26" s="36" t="str" cm="1">
        <f t="array" ref="L26:M26">TRANSPOSE(_xlfn.UNIQUE(_xlfn._xlws.FILTER(B:B,C:C=K26)))</f>
        <v>预付款-宿舍房租</v>
      </c>
      <c r="M26" s="36" t="str">
        <v>预付款-门店房租</v>
      </c>
    </row>
    <row r="27" spans="1:21" x14ac:dyDescent="0.35">
      <c r="A27" s="17" t="s">
        <v>97</v>
      </c>
      <c r="B27" s="35" t="s">
        <v>98</v>
      </c>
      <c r="C27" s="17" t="s">
        <v>77</v>
      </c>
      <c r="D27" s="17" t="str">
        <f t="shared" si="0"/>
        <v>ZC-01.06</v>
      </c>
      <c r="E27" s="17" t="s">
        <v>10</v>
      </c>
      <c r="F27" s="17" t="s">
        <v>11</v>
      </c>
      <c r="H27" s="37"/>
      <c r="J27" s="36" t="s">
        <v>99</v>
      </c>
      <c r="K27" s="36" t="str">
        <v>其他业务收入</v>
      </c>
      <c r="L27" s="36" t="str" cm="1">
        <f t="array" ref="L27">TRANSPOSE(_xlfn.UNIQUE(_xlfn._xlws.FILTER(B:B,C:C=K27)))</f>
        <v>退租</v>
      </c>
    </row>
    <row r="28" spans="1:21" x14ac:dyDescent="0.35">
      <c r="A28" s="17" t="s">
        <v>100</v>
      </c>
      <c r="B28" s="35" t="s">
        <v>101</v>
      </c>
      <c r="C28" s="17" t="s">
        <v>77</v>
      </c>
      <c r="D28" s="17" t="str">
        <f t="shared" si="0"/>
        <v>ZC-01.06</v>
      </c>
      <c r="E28" s="17" t="s">
        <v>10</v>
      </c>
      <c r="F28" s="17" t="s">
        <v>11</v>
      </c>
      <c r="H28" s="37"/>
      <c r="K28" s="36">
        <v>0</v>
      </c>
    </row>
    <row r="29" spans="1:21" x14ac:dyDescent="0.35">
      <c r="A29" s="17" t="s">
        <v>102</v>
      </c>
      <c r="B29" s="35" t="s">
        <v>103</v>
      </c>
      <c r="C29" s="17" t="s">
        <v>77</v>
      </c>
      <c r="D29" s="17" t="str">
        <f t="shared" si="0"/>
        <v>ZC-01.06</v>
      </c>
      <c r="E29" s="17" t="s">
        <v>10</v>
      </c>
      <c r="F29" s="17" t="s">
        <v>11</v>
      </c>
      <c r="H29" s="37"/>
    </row>
    <row r="30" spans="1:21" x14ac:dyDescent="0.35">
      <c r="A30" s="17" t="s">
        <v>104</v>
      </c>
      <c r="B30" s="35" t="s">
        <v>105</v>
      </c>
      <c r="C30" s="17" t="s">
        <v>77</v>
      </c>
      <c r="D30" s="17" t="str">
        <f t="shared" si="0"/>
        <v>ZC-01.06</v>
      </c>
      <c r="E30" s="17" t="s">
        <v>10</v>
      </c>
      <c r="F30" s="17" t="s">
        <v>11</v>
      </c>
      <c r="H30" s="37"/>
    </row>
    <row r="31" spans="1:21" x14ac:dyDescent="0.35">
      <c r="A31" s="17" t="s">
        <v>106</v>
      </c>
      <c r="B31" s="35" t="s">
        <v>107</v>
      </c>
      <c r="C31" s="17" t="s">
        <v>108</v>
      </c>
      <c r="D31" s="17" t="str">
        <f t="shared" si="0"/>
        <v>ZC-01.07</v>
      </c>
      <c r="E31" s="17" t="s">
        <v>24</v>
      </c>
      <c r="F31" s="36" t="s">
        <v>109</v>
      </c>
      <c r="G31" s="36" t="s">
        <v>110</v>
      </c>
      <c r="H31" s="37"/>
    </row>
    <row r="32" spans="1:21" x14ac:dyDescent="0.35">
      <c r="A32" s="17" t="s">
        <v>111</v>
      </c>
      <c r="B32" s="35" t="s">
        <v>112</v>
      </c>
      <c r="C32" s="17" t="s">
        <v>108</v>
      </c>
      <c r="D32" s="17" t="str">
        <f t="shared" si="0"/>
        <v>ZC-01.07</v>
      </c>
      <c r="E32" s="17" t="s">
        <v>24</v>
      </c>
      <c r="F32" s="36" t="s">
        <v>109</v>
      </c>
      <c r="G32" s="36" t="s">
        <v>110</v>
      </c>
      <c r="H32" s="37"/>
    </row>
    <row r="33" spans="1:8" x14ac:dyDescent="0.35">
      <c r="A33" s="17" t="s">
        <v>113</v>
      </c>
      <c r="B33" s="35" t="s">
        <v>114</v>
      </c>
      <c r="C33" s="17" t="s">
        <v>108</v>
      </c>
      <c r="D33" s="17" t="str">
        <f t="shared" si="0"/>
        <v>ZC-01.07</v>
      </c>
      <c r="E33" s="17" t="s">
        <v>24</v>
      </c>
      <c r="F33" s="36" t="s">
        <v>109</v>
      </c>
      <c r="G33" s="36" t="s">
        <v>110</v>
      </c>
      <c r="H33" s="37"/>
    </row>
    <row r="34" spans="1:8" x14ac:dyDescent="0.15">
      <c r="A34" s="17" t="s">
        <v>115</v>
      </c>
      <c r="B34" s="35" t="s">
        <v>116</v>
      </c>
      <c r="C34" s="17" t="s">
        <v>108</v>
      </c>
      <c r="D34" s="17" t="str">
        <f t="shared" si="0"/>
        <v>ZC-01.07</v>
      </c>
      <c r="E34" s="17" t="s">
        <v>24</v>
      </c>
      <c r="F34" s="36" t="s">
        <v>109</v>
      </c>
      <c r="G34" s="36" t="s">
        <v>110</v>
      </c>
    </row>
    <row r="35" spans="1:8" x14ac:dyDescent="0.15">
      <c r="A35" s="17" t="s">
        <v>117</v>
      </c>
      <c r="B35" s="35" t="s">
        <v>118</v>
      </c>
      <c r="C35" s="17" t="s">
        <v>108</v>
      </c>
      <c r="D35" s="17" t="str">
        <f t="shared" si="0"/>
        <v>ZC-01.07</v>
      </c>
      <c r="E35" s="17" t="s">
        <v>24</v>
      </c>
      <c r="F35" s="36" t="s">
        <v>109</v>
      </c>
      <c r="G35" s="36" t="s">
        <v>110</v>
      </c>
    </row>
    <row r="36" spans="1:8" x14ac:dyDescent="0.15">
      <c r="A36" s="17" t="s">
        <v>119</v>
      </c>
      <c r="B36" s="35" t="s">
        <v>120</v>
      </c>
      <c r="C36" s="17" t="s">
        <v>108</v>
      </c>
      <c r="D36" s="17" t="str">
        <f t="shared" si="0"/>
        <v>ZC-01.07</v>
      </c>
      <c r="E36" s="17" t="s">
        <v>24</v>
      </c>
      <c r="F36" s="36" t="s">
        <v>109</v>
      </c>
      <c r="G36" s="36" t="s">
        <v>110</v>
      </c>
    </row>
    <row r="37" spans="1:8" x14ac:dyDescent="0.15">
      <c r="A37" s="17" t="s">
        <v>121</v>
      </c>
      <c r="B37" s="35" t="s">
        <v>122</v>
      </c>
      <c r="C37" s="17" t="s">
        <v>108</v>
      </c>
      <c r="D37" s="17" t="str">
        <f t="shared" si="0"/>
        <v>ZC-01.07</v>
      </c>
      <c r="E37" s="17" t="s">
        <v>24</v>
      </c>
      <c r="F37" s="36" t="s">
        <v>109</v>
      </c>
      <c r="G37" s="36" t="s">
        <v>110</v>
      </c>
    </row>
    <row r="38" spans="1:8" x14ac:dyDescent="0.15">
      <c r="A38" s="17" t="s">
        <v>123</v>
      </c>
      <c r="B38" s="35" t="s">
        <v>124</v>
      </c>
      <c r="C38" s="17" t="s">
        <v>108</v>
      </c>
      <c r="D38" s="17" t="str">
        <f t="shared" si="0"/>
        <v>ZC-01.07</v>
      </c>
      <c r="E38" s="17" t="s">
        <v>10</v>
      </c>
      <c r="F38" s="17" t="s">
        <v>11</v>
      </c>
    </row>
    <row r="39" spans="1:8" x14ac:dyDescent="0.15">
      <c r="A39" s="17" t="s">
        <v>125</v>
      </c>
      <c r="B39" s="35" t="s">
        <v>126</v>
      </c>
      <c r="C39" s="17" t="s">
        <v>127</v>
      </c>
      <c r="D39" s="17" t="str">
        <f t="shared" si="0"/>
        <v>ZC-01.08</v>
      </c>
      <c r="E39" s="17" t="s">
        <v>10</v>
      </c>
      <c r="F39" s="17" t="s">
        <v>11</v>
      </c>
    </row>
    <row r="40" spans="1:8" x14ac:dyDescent="0.15">
      <c r="A40" s="17" t="s">
        <v>128</v>
      </c>
      <c r="B40" s="35" t="s">
        <v>129</v>
      </c>
      <c r="C40" s="17" t="s">
        <v>127</v>
      </c>
      <c r="D40" s="17" t="str">
        <f t="shared" si="0"/>
        <v>ZC-01.08</v>
      </c>
      <c r="E40" s="17" t="s">
        <v>10</v>
      </c>
      <c r="F40" s="17" t="s">
        <v>11</v>
      </c>
    </row>
    <row r="41" spans="1:8" x14ac:dyDescent="0.15">
      <c r="A41" s="17" t="s">
        <v>130</v>
      </c>
      <c r="B41" s="35" t="s">
        <v>131</v>
      </c>
      <c r="C41" s="17" t="s">
        <v>127</v>
      </c>
      <c r="D41" s="17" t="str">
        <f t="shared" si="0"/>
        <v>ZC-01.08</v>
      </c>
      <c r="E41" s="17" t="s">
        <v>24</v>
      </c>
      <c r="F41" s="17" t="s">
        <v>11</v>
      </c>
    </row>
    <row r="42" spans="1:8" x14ac:dyDescent="0.15">
      <c r="A42" s="17" t="s">
        <v>132</v>
      </c>
      <c r="B42" s="35" t="s">
        <v>133</v>
      </c>
      <c r="C42" s="17" t="s">
        <v>127</v>
      </c>
      <c r="D42" s="17" t="str">
        <f t="shared" si="0"/>
        <v>ZC-01.08</v>
      </c>
      <c r="E42" s="17" t="s">
        <v>10</v>
      </c>
      <c r="F42" s="17" t="s">
        <v>11</v>
      </c>
    </row>
    <row r="43" spans="1:8" x14ac:dyDescent="0.15">
      <c r="A43" s="17" t="s">
        <v>134</v>
      </c>
      <c r="B43" s="35" t="s">
        <v>135</v>
      </c>
      <c r="C43" s="17" t="s">
        <v>57</v>
      </c>
      <c r="D43" s="17" t="str">
        <f t="shared" si="0"/>
        <v>ZC-01.03</v>
      </c>
      <c r="E43" s="17" t="s">
        <v>10</v>
      </c>
      <c r="F43" s="17" t="s">
        <v>11</v>
      </c>
    </row>
    <row r="44" spans="1:8" x14ac:dyDescent="0.15">
      <c r="A44" s="17" t="s">
        <v>136</v>
      </c>
      <c r="B44" s="35" t="s">
        <v>137</v>
      </c>
      <c r="C44" s="17" t="s">
        <v>57</v>
      </c>
      <c r="D44" s="17" t="str">
        <f t="shared" si="0"/>
        <v>ZC-01.03</v>
      </c>
      <c r="E44" s="17" t="s">
        <v>10</v>
      </c>
      <c r="F44" s="17" t="s">
        <v>11</v>
      </c>
    </row>
    <row r="45" spans="1:8" x14ac:dyDescent="0.15">
      <c r="A45" s="17" t="s">
        <v>138</v>
      </c>
      <c r="B45" s="35" t="s">
        <v>139</v>
      </c>
      <c r="C45" s="17" t="s">
        <v>57</v>
      </c>
      <c r="D45" s="17" t="str">
        <f t="shared" si="0"/>
        <v>ZC-01.03</v>
      </c>
      <c r="E45" s="17" t="s">
        <v>10</v>
      </c>
      <c r="F45" s="17" t="s">
        <v>11</v>
      </c>
    </row>
    <row r="46" spans="1:8" x14ac:dyDescent="0.15">
      <c r="A46" s="17" t="s">
        <v>140</v>
      </c>
      <c r="B46" s="35" t="s">
        <v>141</v>
      </c>
      <c r="C46" s="17" t="s">
        <v>142</v>
      </c>
      <c r="D46" s="17" t="str">
        <f t="shared" si="0"/>
        <v>ZC-01.09</v>
      </c>
      <c r="E46" s="17" t="s">
        <v>24</v>
      </c>
      <c r="F46" s="17" t="s">
        <v>143</v>
      </c>
      <c r="G46" s="36" t="s">
        <v>144</v>
      </c>
    </row>
    <row r="47" spans="1:8" x14ac:dyDescent="0.15">
      <c r="A47" s="17" t="s">
        <v>145</v>
      </c>
      <c r="B47" s="35" t="s">
        <v>146</v>
      </c>
      <c r="C47" s="17" t="s">
        <v>142</v>
      </c>
      <c r="D47" s="17" t="str">
        <f t="shared" si="0"/>
        <v>ZC-01.09</v>
      </c>
      <c r="E47" s="17" t="s">
        <v>24</v>
      </c>
      <c r="F47" s="17" t="s">
        <v>147</v>
      </c>
      <c r="G47" s="36" t="s">
        <v>148</v>
      </c>
    </row>
    <row r="48" spans="1:8" x14ac:dyDescent="0.15">
      <c r="A48" s="17" t="s">
        <v>149</v>
      </c>
      <c r="B48" s="35" t="s">
        <v>150</v>
      </c>
      <c r="C48" s="17" t="s">
        <v>77</v>
      </c>
      <c r="D48" s="17" t="str">
        <f t="shared" si="0"/>
        <v>ZC-01.06</v>
      </c>
      <c r="E48" s="17" t="s">
        <v>10</v>
      </c>
      <c r="F48" s="17" t="s">
        <v>11</v>
      </c>
    </row>
    <row r="49" spans="1:7" x14ac:dyDescent="0.15">
      <c r="A49" s="17" t="s">
        <v>151</v>
      </c>
      <c r="B49" s="35" t="s">
        <v>152</v>
      </c>
      <c r="C49" s="17" t="s">
        <v>142</v>
      </c>
      <c r="D49" s="17" t="str">
        <f t="shared" si="0"/>
        <v>ZC-01.09</v>
      </c>
      <c r="E49" s="17" t="s">
        <v>24</v>
      </c>
      <c r="F49" s="17" t="s">
        <v>11</v>
      </c>
    </row>
    <row r="50" spans="1:7" x14ac:dyDescent="0.15">
      <c r="A50" s="17" t="s">
        <v>153</v>
      </c>
      <c r="B50" s="35" t="s">
        <v>154</v>
      </c>
      <c r="C50" s="17" t="s">
        <v>155</v>
      </c>
      <c r="D50" s="17" t="str">
        <f t="shared" si="0"/>
        <v>ZC-01.10</v>
      </c>
      <c r="E50" s="17" t="s">
        <v>10</v>
      </c>
      <c r="F50" s="17" t="s">
        <v>11</v>
      </c>
    </row>
    <row r="51" spans="1:7" x14ac:dyDescent="0.15">
      <c r="A51" s="17" t="s">
        <v>156</v>
      </c>
      <c r="B51" s="35" t="s">
        <v>157</v>
      </c>
      <c r="C51" s="17" t="s">
        <v>158</v>
      </c>
      <c r="D51" s="17" t="str">
        <f t="shared" si="0"/>
        <v>ZC-01.11</v>
      </c>
      <c r="E51" s="17" t="s">
        <v>10</v>
      </c>
      <c r="F51" s="17" t="s">
        <v>11</v>
      </c>
    </row>
    <row r="52" spans="1:7" x14ac:dyDescent="0.15">
      <c r="A52" s="17" t="s">
        <v>159</v>
      </c>
      <c r="B52" s="35" t="s">
        <v>160</v>
      </c>
      <c r="C52" s="17" t="s">
        <v>158</v>
      </c>
      <c r="D52" s="17" t="str">
        <f t="shared" si="0"/>
        <v>ZC-01.11</v>
      </c>
      <c r="E52" s="17" t="s">
        <v>10</v>
      </c>
      <c r="F52" s="17" t="s">
        <v>11</v>
      </c>
    </row>
    <row r="53" spans="1:7" x14ac:dyDescent="0.15">
      <c r="A53" s="17" t="s">
        <v>161</v>
      </c>
      <c r="B53" s="35" t="s">
        <v>162</v>
      </c>
      <c r="C53" s="17" t="s">
        <v>158</v>
      </c>
      <c r="D53" s="17" t="str">
        <f t="shared" si="0"/>
        <v>ZC-01.11</v>
      </c>
      <c r="E53" s="17" t="s">
        <v>10</v>
      </c>
      <c r="F53" s="17" t="s">
        <v>11</v>
      </c>
    </row>
    <row r="54" spans="1:7" x14ac:dyDescent="0.15">
      <c r="A54" s="17" t="s">
        <v>163</v>
      </c>
      <c r="B54" s="35" t="s">
        <v>164</v>
      </c>
      <c r="C54" s="17" t="s">
        <v>158</v>
      </c>
      <c r="D54" s="17" t="str">
        <f t="shared" si="0"/>
        <v>ZC-01.11</v>
      </c>
      <c r="E54" s="17" t="s">
        <v>10</v>
      </c>
      <c r="F54" s="17" t="s">
        <v>11</v>
      </c>
    </row>
    <row r="55" spans="1:7" x14ac:dyDescent="0.15">
      <c r="A55" s="17" t="s">
        <v>165</v>
      </c>
      <c r="B55" s="35" t="s">
        <v>166</v>
      </c>
      <c r="C55" s="17" t="s">
        <v>158</v>
      </c>
      <c r="D55" s="17" t="str">
        <f t="shared" si="0"/>
        <v>ZC-01.11</v>
      </c>
      <c r="E55" s="17" t="s">
        <v>10</v>
      </c>
      <c r="F55" s="17" t="s">
        <v>11</v>
      </c>
    </row>
    <row r="56" spans="1:7" x14ac:dyDescent="0.15">
      <c r="A56" s="17" t="s">
        <v>167</v>
      </c>
      <c r="B56" s="35" t="s">
        <v>168</v>
      </c>
      <c r="C56" s="17" t="s">
        <v>169</v>
      </c>
      <c r="D56" s="17" t="str">
        <f t="shared" si="0"/>
        <v>ZC-01.12</v>
      </c>
      <c r="E56" s="17" t="s">
        <v>10</v>
      </c>
      <c r="F56" s="17" t="s">
        <v>11</v>
      </c>
    </row>
    <row r="57" spans="1:7" x14ac:dyDescent="0.15">
      <c r="A57" s="17" t="s">
        <v>170</v>
      </c>
      <c r="B57" s="35" t="s">
        <v>171</v>
      </c>
      <c r="C57" s="17" t="s">
        <v>169</v>
      </c>
      <c r="D57" s="17" t="str">
        <f t="shared" si="0"/>
        <v>ZC-01.12</v>
      </c>
      <c r="E57" s="17" t="s">
        <v>10</v>
      </c>
      <c r="F57" s="17" t="s">
        <v>11</v>
      </c>
    </row>
    <row r="58" spans="1:7" x14ac:dyDescent="0.15">
      <c r="A58" s="17" t="s">
        <v>172</v>
      </c>
      <c r="B58" s="35" t="s">
        <v>173</v>
      </c>
      <c r="C58" s="17" t="s">
        <v>169</v>
      </c>
      <c r="D58" s="17" t="str">
        <f t="shared" si="0"/>
        <v>ZC-01.12</v>
      </c>
      <c r="E58" s="17" t="s">
        <v>10</v>
      </c>
      <c r="F58" s="17" t="s">
        <v>11</v>
      </c>
    </row>
    <row r="59" spans="1:7" x14ac:dyDescent="0.15">
      <c r="A59" s="17" t="s">
        <v>174</v>
      </c>
      <c r="B59" s="35" t="s">
        <v>175</v>
      </c>
      <c r="C59" s="17" t="s">
        <v>169</v>
      </c>
      <c r="D59" s="17" t="str">
        <f t="shared" si="0"/>
        <v>ZC-01.12</v>
      </c>
      <c r="E59" s="17" t="s">
        <v>10</v>
      </c>
      <c r="F59" s="17" t="s">
        <v>11</v>
      </c>
    </row>
    <row r="60" spans="1:7" x14ac:dyDescent="0.15">
      <c r="A60" s="17" t="s">
        <v>176</v>
      </c>
      <c r="B60" s="35" t="s">
        <v>177</v>
      </c>
      <c r="C60" s="17" t="s">
        <v>169</v>
      </c>
      <c r="D60" s="17" t="str">
        <f t="shared" si="0"/>
        <v>ZC-01.12</v>
      </c>
      <c r="E60" s="17" t="s">
        <v>24</v>
      </c>
      <c r="F60" s="36" t="s">
        <v>109</v>
      </c>
      <c r="G60" s="36" t="s">
        <v>110</v>
      </c>
    </row>
    <row r="61" spans="1:7" x14ac:dyDescent="0.15">
      <c r="A61" s="17" t="s">
        <v>178</v>
      </c>
      <c r="B61" s="35" t="s">
        <v>179</v>
      </c>
      <c r="C61" s="17" t="s">
        <v>169</v>
      </c>
      <c r="D61" s="17" t="str">
        <f t="shared" si="0"/>
        <v>ZC-01.12</v>
      </c>
      <c r="E61" s="17" t="s">
        <v>24</v>
      </c>
      <c r="F61" s="36" t="s">
        <v>109</v>
      </c>
      <c r="G61" s="36" t="s">
        <v>110</v>
      </c>
    </row>
    <row r="62" spans="1:7" x14ac:dyDescent="0.15">
      <c r="A62" s="17" t="s">
        <v>180</v>
      </c>
      <c r="B62" s="35" t="s">
        <v>181</v>
      </c>
      <c r="C62" s="17" t="s">
        <v>169</v>
      </c>
      <c r="D62" s="17" t="str">
        <f t="shared" si="0"/>
        <v>ZC-01.12</v>
      </c>
      <c r="E62" s="17" t="s">
        <v>10</v>
      </c>
      <c r="F62" s="17" t="s">
        <v>11</v>
      </c>
    </row>
    <row r="63" spans="1:7" x14ac:dyDescent="0.15">
      <c r="A63" s="17" t="s">
        <v>182</v>
      </c>
      <c r="B63" s="35" t="s">
        <v>183</v>
      </c>
      <c r="C63" s="17" t="s">
        <v>169</v>
      </c>
      <c r="D63" s="17" t="str">
        <f t="shared" si="0"/>
        <v>ZC-01.12</v>
      </c>
      <c r="E63" s="17" t="s">
        <v>24</v>
      </c>
      <c r="F63" s="36" t="s">
        <v>109</v>
      </c>
      <c r="G63" s="36" t="s">
        <v>110</v>
      </c>
    </row>
    <row r="64" spans="1:7" x14ac:dyDescent="0.15">
      <c r="A64" s="17" t="s">
        <v>184</v>
      </c>
      <c r="B64" s="35" t="s">
        <v>185</v>
      </c>
      <c r="C64" s="17" t="s">
        <v>169</v>
      </c>
      <c r="D64" s="17" t="str">
        <f t="shared" si="0"/>
        <v>ZC-01.12</v>
      </c>
      <c r="E64" s="17" t="s">
        <v>10</v>
      </c>
      <c r="F64" s="36" t="s">
        <v>109</v>
      </c>
      <c r="G64" s="36" t="s">
        <v>110</v>
      </c>
    </row>
    <row r="65" spans="1:7" x14ac:dyDescent="0.15">
      <c r="A65" s="17" t="s">
        <v>186</v>
      </c>
      <c r="B65" s="35" t="s">
        <v>187</v>
      </c>
      <c r="C65" s="17" t="s">
        <v>188</v>
      </c>
      <c r="D65" s="17" t="str">
        <f t="shared" si="0"/>
        <v>ZC-01.13</v>
      </c>
      <c r="E65" s="17" t="s">
        <v>24</v>
      </c>
      <c r="F65" s="36" t="s">
        <v>189</v>
      </c>
    </row>
    <row r="66" spans="1:7" x14ac:dyDescent="0.15">
      <c r="A66" s="17" t="s">
        <v>190</v>
      </c>
      <c r="B66" s="35" t="s">
        <v>191</v>
      </c>
      <c r="C66" s="17" t="s">
        <v>188</v>
      </c>
      <c r="D66" s="17" t="str">
        <f t="shared" ref="D66:D118" si="1">_xlfn.XLOOKUP(C66,K:K,J:J,0)</f>
        <v>ZC-01.13</v>
      </c>
      <c r="E66" s="17" t="s">
        <v>24</v>
      </c>
      <c r="F66" s="36" t="s">
        <v>192</v>
      </c>
    </row>
    <row r="67" spans="1:7" x14ac:dyDescent="0.15">
      <c r="A67" s="17" t="s">
        <v>193</v>
      </c>
      <c r="B67" s="35" t="s">
        <v>194</v>
      </c>
      <c r="C67" s="17" t="s">
        <v>195</v>
      </c>
      <c r="D67" s="17" t="str">
        <f t="shared" si="1"/>
        <v>ZC-01.14</v>
      </c>
      <c r="E67" s="17" t="s">
        <v>10</v>
      </c>
      <c r="F67" s="17" t="s">
        <v>11</v>
      </c>
    </row>
    <row r="68" spans="1:7" x14ac:dyDescent="0.15">
      <c r="A68" s="17" t="s">
        <v>196</v>
      </c>
      <c r="B68" s="35" t="s">
        <v>197</v>
      </c>
      <c r="C68" s="17" t="s">
        <v>195</v>
      </c>
      <c r="D68" s="17" t="str">
        <f t="shared" si="1"/>
        <v>ZC-01.14</v>
      </c>
      <c r="E68" s="17" t="s">
        <v>24</v>
      </c>
      <c r="F68" s="36" t="s">
        <v>198</v>
      </c>
      <c r="G68" s="36" t="s">
        <v>199</v>
      </c>
    </row>
    <row r="69" spans="1:7" x14ac:dyDescent="0.15">
      <c r="A69" s="17" t="s">
        <v>200</v>
      </c>
      <c r="B69" s="35" t="s">
        <v>201</v>
      </c>
      <c r="C69" s="17" t="s">
        <v>195</v>
      </c>
      <c r="D69" s="17" t="str">
        <f t="shared" si="1"/>
        <v>ZC-01.14</v>
      </c>
      <c r="E69" s="17" t="s">
        <v>24</v>
      </c>
      <c r="F69" s="36" t="s">
        <v>23</v>
      </c>
    </row>
    <row r="70" spans="1:7" x14ac:dyDescent="0.15">
      <c r="A70" s="17" t="s">
        <v>202</v>
      </c>
      <c r="B70" s="35" t="s">
        <v>203</v>
      </c>
      <c r="C70" s="17" t="s">
        <v>204</v>
      </c>
      <c r="D70" s="17" t="str">
        <f t="shared" si="1"/>
        <v>ZC-01.15</v>
      </c>
      <c r="E70" s="17" t="s">
        <v>24</v>
      </c>
      <c r="F70" s="17" t="s">
        <v>11</v>
      </c>
    </row>
    <row r="71" spans="1:7" x14ac:dyDescent="0.15">
      <c r="A71" s="17" t="s">
        <v>205</v>
      </c>
      <c r="B71" s="35" t="s">
        <v>206</v>
      </c>
      <c r="C71" s="17" t="s">
        <v>204</v>
      </c>
      <c r="D71" s="17" t="str">
        <f t="shared" si="1"/>
        <v>ZC-01.15</v>
      </c>
      <c r="E71" s="17" t="s">
        <v>24</v>
      </c>
      <c r="F71" s="17" t="s">
        <v>11</v>
      </c>
    </row>
    <row r="72" spans="1:7" x14ac:dyDescent="0.15">
      <c r="A72" s="17" t="s">
        <v>207</v>
      </c>
      <c r="B72" s="35" t="s">
        <v>208</v>
      </c>
      <c r="C72" s="17" t="s">
        <v>204</v>
      </c>
      <c r="D72" s="17" t="str">
        <f t="shared" si="1"/>
        <v>ZC-01.15</v>
      </c>
      <c r="E72" s="17" t="s">
        <v>24</v>
      </c>
      <c r="F72" s="17" t="s">
        <v>11</v>
      </c>
    </row>
    <row r="73" spans="1:7" x14ac:dyDescent="0.15">
      <c r="A73" s="17" t="s">
        <v>209</v>
      </c>
      <c r="B73" s="38" t="s">
        <v>210</v>
      </c>
      <c r="C73" s="17" t="s">
        <v>204</v>
      </c>
      <c r="D73" s="17" t="str">
        <f t="shared" si="1"/>
        <v>ZC-01.15</v>
      </c>
      <c r="E73" s="17" t="s">
        <v>24</v>
      </c>
      <c r="F73" s="17" t="s">
        <v>11</v>
      </c>
    </row>
    <row r="74" spans="1:7" x14ac:dyDescent="0.15">
      <c r="A74" s="17" t="s">
        <v>211</v>
      </c>
      <c r="B74" s="35" t="s">
        <v>212</v>
      </c>
      <c r="C74" s="17" t="s">
        <v>213</v>
      </c>
      <c r="D74" s="17" t="str">
        <f t="shared" si="1"/>
        <v>ZC-01.16</v>
      </c>
      <c r="E74" s="17" t="s">
        <v>10</v>
      </c>
      <c r="F74" s="17" t="s">
        <v>11</v>
      </c>
    </row>
    <row r="75" spans="1:7" x14ac:dyDescent="0.15">
      <c r="A75" s="17" t="s">
        <v>214</v>
      </c>
      <c r="B75" s="35" t="s">
        <v>215</v>
      </c>
      <c r="C75" s="17" t="s">
        <v>213</v>
      </c>
      <c r="D75" s="17" t="str">
        <f t="shared" si="1"/>
        <v>ZC-01.16</v>
      </c>
      <c r="E75" s="17" t="s">
        <v>10</v>
      </c>
      <c r="F75" s="17" t="s">
        <v>11</v>
      </c>
    </row>
    <row r="76" spans="1:7" x14ac:dyDescent="0.15">
      <c r="A76" s="17" t="s">
        <v>216</v>
      </c>
      <c r="B76" s="35" t="s">
        <v>217</v>
      </c>
      <c r="C76" s="17" t="s">
        <v>213</v>
      </c>
      <c r="D76" s="17" t="str">
        <f t="shared" si="1"/>
        <v>ZC-01.16</v>
      </c>
      <c r="E76" s="17" t="s">
        <v>10</v>
      </c>
      <c r="F76" s="17" t="s">
        <v>11</v>
      </c>
    </row>
    <row r="77" spans="1:7" x14ac:dyDescent="0.15">
      <c r="A77" s="17" t="s">
        <v>218</v>
      </c>
      <c r="B77" s="35" t="s">
        <v>219</v>
      </c>
      <c r="C77" s="17" t="s">
        <v>213</v>
      </c>
      <c r="D77" s="17" t="str">
        <f t="shared" si="1"/>
        <v>ZC-01.16</v>
      </c>
      <c r="E77" s="17" t="s">
        <v>10</v>
      </c>
      <c r="F77" s="17" t="s">
        <v>11</v>
      </c>
    </row>
    <row r="78" spans="1:7" x14ac:dyDescent="0.15">
      <c r="A78" s="17" t="s">
        <v>220</v>
      </c>
      <c r="B78" s="35" t="s">
        <v>221</v>
      </c>
      <c r="C78" s="17" t="s">
        <v>213</v>
      </c>
      <c r="D78" s="17" t="str">
        <f t="shared" si="1"/>
        <v>ZC-01.16</v>
      </c>
      <c r="E78" s="17" t="s">
        <v>10</v>
      </c>
      <c r="F78" s="17" t="s">
        <v>11</v>
      </c>
    </row>
    <row r="79" spans="1:7" x14ac:dyDescent="0.15">
      <c r="A79" s="17" t="s">
        <v>222</v>
      </c>
      <c r="B79" s="35" t="s">
        <v>223</v>
      </c>
      <c r="C79" s="17" t="s">
        <v>224</v>
      </c>
      <c r="D79" s="17" t="str">
        <f t="shared" si="1"/>
        <v>ZC-01.17</v>
      </c>
      <c r="E79" s="17" t="s">
        <v>10</v>
      </c>
      <c r="F79" s="17" t="s">
        <v>11</v>
      </c>
    </row>
    <row r="80" spans="1:7" x14ac:dyDescent="0.15">
      <c r="A80" s="17" t="s">
        <v>225</v>
      </c>
      <c r="B80" s="35" t="s">
        <v>226</v>
      </c>
      <c r="C80" s="17" t="s">
        <v>224</v>
      </c>
      <c r="D80" s="17" t="str">
        <f t="shared" si="1"/>
        <v>ZC-01.17</v>
      </c>
      <c r="E80" s="17" t="s">
        <v>10</v>
      </c>
      <c r="F80" s="17" t="s">
        <v>11</v>
      </c>
    </row>
    <row r="81" spans="1:7" x14ac:dyDescent="0.15">
      <c r="A81" s="17" t="s">
        <v>227</v>
      </c>
      <c r="B81" s="35" t="s">
        <v>228</v>
      </c>
      <c r="C81" s="17" t="s">
        <v>224</v>
      </c>
      <c r="D81" s="17" t="str">
        <f t="shared" si="1"/>
        <v>ZC-01.17</v>
      </c>
      <c r="E81" s="17" t="s">
        <v>10</v>
      </c>
      <c r="F81" s="17" t="s">
        <v>11</v>
      </c>
    </row>
    <row r="82" spans="1:7" x14ac:dyDescent="0.15">
      <c r="A82" s="17" t="s">
        <v>229</v>
      </c>
      <c r="B82" s="35" t="s">
        <v>230</v>
      </c>
      <c r="C82" s="17" t="s">
        <v>224</v>
      </c>
      <c r="D82" s="17" t="str">
        <f t="shared" si="1"/>
        <v>ZC-01.17</v>
      </c>
      <c r="E82" s="17" t="s">
        <v>10</v>
      </c>
      <c r="F82" s="17" t="s">
        <v>11</v>
      </c>
    </row>
    <row r="83" spans="1:7" x14ac:dyDescent="0.15">
      <c r="A83" s="17" t="s">
        <v>231</v>
      </c>
      <c r="B83" s="35" t="s">
        <v>232</v>
      </c>
      <c r="C83" s="17" t="s">
        <v>224</v>
      </c>
      <c r="D83" s="17" t="str">
        <f t="shared" si="1"/>
        <v>ZC-01.17</v>
      </c>
      <c r="E83" s="17" t="s">
        <v>10</v>
      </c>
      <c r="F83" s="17" t="s">
        <v>11</v>
      </c>
    </row>
    <row r="84" spans="1:7" x14ac:dyDescent="0.15">
      <c r="A84" s="17" t="s">
        <v>233</v>
      </c>
      <c r="B84" s="35" t="s">
        <v>234</v>
      </c>
      <c r="C84" s="17" t="s">
        <v>224</v>
      </c>
      <c r="D84" s="17" t="str">
        <f t="shared" si="1"/>
        <v>ZC-01.17</v>
      </c>
      <c r="E84" s="17" t="s">
        <v>24</v>
      </c>
      <c r="F84" s="36" t="s">
        <v>235</v>
      </c>
    </row>
    <row r="85" spans="1:7" x14ac:dyDescent="0.15">
      <c r="A85" s="17" t="s">
        <v>236</v>
      </c>
      <c r="B85" s="35" t="s">
        <v>237</v>
      </c>
      <c r="C85" s="17" t="s">
        <v>238</v>
      </c>
      <c r="D85" s="17" t="str">
        <f t="shared" si="1"/>
        <v>ZC-01.18</v>
      </c>
      <c r="E85" s="17" t="s">
        <v>24</v>
      </c>
      <c r="F85" s="17" t="s">
        <v>239</v>
      </c>
    </row>
    <row r="86" spans="1:7" x14ac:dyDescent="0.15">
      <c r="A86" s="17" t="s">
        <v>240</v>
      </c>
      <c r="B86" s="35" t="s">
        <v>241</v>
      </c>
      <c r="C86" s="17" t="s">
        <v>238</v>
      </c>
      <c r="D86" s="17" t="str">
        <f t="shared" si="1"/>
        <v>ZC-01.18</v>
      </c>
      <c r="E86" s="17" t="s">
        <v>24</v>
      </c>
      <c r="F86" s="17" t="s">
        <v>242</v>
      </c>
    </row>
    <row r="87" spans="1:7" x14ac:dyDescent="0.15">
      <c r="A87" s="17" t="s">
        <v>243</v>
      </c>
      <c r="B87" s="35" t="s">
        <v>244</v>
      </c>
      <c r="C87" s="17" t="s">
        <v>245</v>
      </c>
      <c r="D87" s="17" t="str">
        <f t="shared" si="1"/>
        <v>ZC-01.19</v>
      </c>
      <c r="E87" s="17" t="s">
        <v>24</v>
      </c>
      <c r="F87" s="17" t="s">
        <v>246</v>
      </c>
    </row>
    <row r="88" spans="1:7" x14ac:dyDescent="0.15">
      <c r="A88" s="17" t="s">
        <v>247</v>
      </c>
      <c r="B88" s="35" t="s">
        <v>248</v>
      </c>
      <c r="C88" s="17" t="s">
        <v>245</v>
      </c>
      <c r="D88" s="17" t="str">
        <f t="shared" si="1"/>
        <v>ZC-01.19</v>
      </c>
      <c r="E88" s="17" t="s">
        <v>24</v>
      </c>
      <c r="F88" s="17" t="s">
        <v>249</v>
      </c>
    </row>
    <row r="89" spans="1:7" x14ac:dyDescent="0.15">
      <c r="A89" s="17" t="s">
        <v>250</v>
      </c>
      <c r="B89" s="35" t="s">
        <v>251</v>
      </c>
      <c r="C89" s="17" t="s">
        <v>245</v>
      </c>
      <c r="D89" s="17" t="str">
        <f t="shared" si="1"/>
        <v>ZC-01.19</v>
      </c>
      <c r="E89" s="17" t="s">
        <v>24</v>
      </c>
      <c r="F89" s="17" t="s">
        <v>252</v>
      </c>
    </row>
    <row r="90" spans="1:7" x14ac:dyDescent="0.15">
      <c r="A90" s="17" t="s">
        <v>253</v>
      </c>
      <c r="B90" s="35" t="s">
        <v>254</v>
      </c>
      <c r="C90" s="17" t="s">
        <v>254</v>
      </c>
      <c r="D90" s="17" t="str">
        <f t="shared" si="1"/>
        <v>ZC-01.20</v>
      </c>
      <c r="E90" s="17" t="s">
        <v>10</v>
      </c>
      <c r="F90" s="17" t="s">
        <v>255</v>
      </c>
    </row>
    <row r="91" spans="1:7" x14ac:dyDescent="0.15">
      <c r="A91" s="17" t="s">
        <v>256</v>
      </c>
      <c r="B91" s="35" t="s">
        <v>257</v>
      </c>
      <c r="C91" s="36" t="s">
        <v>258</v>
      </c>
      <c r="D91" s="17" t="str">
        <f t="shared" si="1"/>
        <v>ZC-01.21</v>
      </c>
      <c r="E91" s="17" t="s">
        <v>24</v>
      </c>
      <c r="F91" s="17" t="s">
        <v>11</v>
      </c>
      <c r="G91" s="36" t="s">
        <v>29</v>
      </c>
    </row>
    <row r="92" spans="1:7" x14ac:dyDescent="0.15">
      <c r="A92" s="17" t="s">
        <v>259</v>
      </c>
      <c r="B92" s="35" t="s">
        <v>260</v>
      </c>
      <c r="C92" s="36" t="s">
        <v>258</v>
      </c>
      <c r="D92" s="17" t="str">
        <f t="shared" si="1"/>
        <v>ZC-01.21</v>
      </c>
      <c r="E92" s="17" t="s">
        <v>24</v>
      </c>
      <c r="F92" s="17" t="s">
        <v>261</v>
      </c>
    </row>
    <row r="93" spans="1:7" x14ac:dyDescent="0.15">
      <c r="A93" s="17" t="s">
        <v>262</v>
      </c>
      <c r="B93" s="38" t="s">
        <v>263</v>
      </c>
      <c r="C93" s="36" t="s">
        <v>258</v>
      </c>
      <c r="D93" s="17" t="str">
        <f t="shared" si="1"/>
        <v>ZC-01.21</v>
      </c>
      <c r="E93" s="17" t="s">
        <v>24</v>
      </c>
      <c r="F93" s="17" t="s">
        <v>11</v>
      </c>
    </row>
    <row r="94" spans="1:7" x14ac:dyDescent="0.15">
      <c r="A94" s="17" t="s">
        <v>264</v>
      </c>
      <c r="B94" s="35" t="s">
        <v>265</v>
      </c>
      <c r="C94" s="17" t="s">
        <v>266</v>
      </c>
      <c r="D94" s="17" t="str">
        <f t="shared" si="1"/>
        <v>ZC-01.22</v>
      </c>
      <c r="E94" s="17" t="s">
        <v>24</v>
      </c>
      <c r="F94" s="17" t="s">
        <v>267</v>
      </c>
    </row>
    <row r="95" spans="1:7" x14ac:dyDescent="0.15">
      <c r="A95" s="17" t="s">
        <v>268</v>
      </c>
      <c r="B95" s="35" t="s">
        <v>269</v>
      </c>
      <c r="C95" s="17" t="s">
        <v>224</v>
      </c>
      <c r="D95" s="17" t="str">
        <f t="shared" si="1"/>
        <v>ZC-01.17</v>
      </c>
      <c r="E95" s="17" t="s">
        <v>10</v>
      </c>
      <c r="F95" s="17" t="s">
        <v>11</v>
      </c>
    </row>
    <row r="96" spans="1:7" x14ac:dyDescent="0.15">
      <c r="A96" s="17" t="s">
        <v>270</v>
      </c>
      <c r="B96" s="35" t="s">
        <v>271</v>
      </c>
      <c r="C96" s="17" t="s">
        <v>224</v>
      </c>
      <c r="D96" s="17" t="str">
        <f t="shared" si="1"/>
        <v>ZC-01.17</v>
      </c>
      <c r="E96" s="17" t="s">
        <v>10</v>
      </c>
      <c r="F96" s="17" t="s">
        <v>11</v>
      </c>
    </row>
    <row r="97" spans="1:6" x14ac:dyDescent="0.15">
      <c r="A97" s="17" t="s">
        <v>272</v>
      </c>
      <c r="B97" s="35" t="s">
        <v>273</v>
      </c>
      <c r="C97" s="17" t="s">
        <v>224</v>
      </c>
      <c r="D97" s="17" t="str">
        <f t="shared" si="1"/>
        <v>ZC-01.17</v>
      </c>
      <c r="E97" s="17" t="s">
        <v>10</v>
      </c>
      <c r="F97" s="17" t="s">
        <v>11</v>
      </c>
    </row>
    <row r="98" spans="1:6" x14ac:dyDescent="0.15">
      <c r="A98" s="17" t="s">
        <v>274</v>
      </c>
      <c r="B98" s="35" t="s">
        <v>275</v>
      </c>
      <c r="C98" s="36" t="s">
        <v>155</v>
      </c>
      <c r="D98" s="17" t="str">
        <f t="shared" si="1"/>
        <v>ZC-01.10</v>
      </c>
      <c r="E98" s="17" t="s">
        <v>10</v>
      </c>
      <c r="F98" s="17" t="s">
        <v>11</v>
      </c>
    </row>
    <row r="99" spans="1:6" x14ac:dyDescent="0.15">
      <c r="A99" s="17" t="s">
        <v>276</v>
      </c>
      <c r="B99" s="35" t="s">
        <v>277</v>
      </c>
      <c r="C99" s="36" t="s">
        <v>155</v>
      </c>
      <c r="D99" s="17" t="str">
        <f t="shared" si="1"/>
        <v>ZC-01.10</v>
      </c>
      <c r="E99" s="17" t="s">
        <v>10</v>
      </c>
      <c r="F99" s="17" t="s">
        <v>11</v>
      </c>
    </row>
    <row r="100" spans="1:6" x14ac:dyDescent="0.15">
      <c r="A100" s="17" t="s">
        <v>278</v>
      </c>
      <c r="B100" s="35" t="s">
        <v>279</v>
      </c>
      <c r="C100" s="36" t="s">
        <v>155</v>
      </c>
      <c r="D100" s="17" t="str">
        <f t="shared" si="1"/>
        <v>ZC-01.10</v>
      </c>
      <c r="E100" s="17" t="s">
        <v>10</v>
      </c>
      <c r="F100" s="17" t="s">
        <v>11</v>
      </c>
    </row>
    <row r="101" spans="1:6" x14ac:dyDescent="0.15">
      <c r="A101" s="17" t="s">
        <v>280</v>
      </c>
      <c r="B101" s="35" t="s">
        <v>281</v>
      </c>
      <c r="C101" s="17" t="s">
        <v>158</v>
      </c>
      <c r="D101" s="17" t="str">
        <f t="shared" si="1"/>
        <v>ZC-01.11</v>
      </c>
      <c r="E101" s="17" t="s">
        <v>10</v>
      </c>
      <c r="F101" s="17" t="s">
        <v>11</v>
      </c>
    </row>
    <row r="102" spans="1:6" x14ac:dyDescent="0.15">
      <c r="A102" s="17" t="s">
        <v>282</v>
      </c>
      <c r="B102" s="35" t="s">
        <v>283</v>
      </c>
      <c r="C102" s="17" t="s">
        <v>158</v>
      </c>
      <c r="D102" s="17" t="str">
        <f t="shared" si="1"/>
        <v>ZC-01.11</v>
      </c>
      <c r="E102" s="17" t="s">
        <v>10</v>
      </c>
      <c r="F102" s="17" t="s">
        <v>11</v>
      </c>
    </row>
    <row r="103" spans="1:6" x14ac:dyDescent="0.15">
      <c r="A103" s="17" t="s">
        <v>284</v>
      </c>
      <c r="B103" s="35" t="s">
        <v>285</v>
      </c>
      <c r="C103" s="17" t="s">
        <v>158</v>
      </c>
      <c r="D103" s="17" t="str">
        <f t="shared" si="1"/>
        <v>ZC-01.11</v>
      </c>
      <c r="E103" s="17" t="s">
        <v>10</v>
      </c>
      <c r="F103" s="17" t="s">
        <v>11</v>
      </c>
    </row>
    <row r="104" spans="1:6" x14ac:dyDescent="0.15">
      <c r="A104" s="17" t="s">
        <v>286</v>
      </c>
      <c r="B104" s="35" t="s">
        <v>287</v>
      </c>
      <c r="C104" s="17" t="s">
        <v>66</v>
      </c>
      <c r="D104" s="17" t="str">
        <f t="shared" si="1"/>
        <v>ZC-01.04</v>
      </c>
      <c r="E104" s="17" t="s">
        <v>10</v>
      </c>
      <c r="F104" s="17" t="s">
        <v>11</v>
      </c>
    </row>
    <row r="105" spans="1:6" x14ac:dyDescent="0.15">
      <c r="A105" s="17" t="s">
        <v>288</v>
      </c>
      <c r="B105" s="35" t="s">
        <v>289</v>
      </c>
      <c r="C105" s="17" t="s">
        <v>158</v>
      </c>
      <c r="D105" s="17" t="str">
        <f t="shared" si="1"/>
        <v>ZC-01.11</v>
      </c>
      <c r="E105" s="17" t="s">
        <v>10</v>
      </c>
      <c r="F105" s="17" t="s">
        <v>11</v>
      </c>
    </row>
    <row r="106" spans="1:6" x14ac:dyDescent="0.15">
      <c r="A106" s="17" t="s">
        <v>290</v>
      </c>
      <c r="B106" s="35" t="s">
        <v>258</v>
      </c>
      <c r="C106" s="36" t="s">
        <v>258</v>
      </c>
      <c r="D106" s="17" t="str">
        <f t="shared" si="1"/>
        <v>ZC-01.21</v>
      </c>
      <c r="E106" s="17" t="s">
        <v>10</v>
      </c>
      <c r="F106" s="17" t="s">
        <v>11</v>
      </c>
    </row>
    <row r="107" spans="1:6" x14ac:dyDescent="0.15">
      <c r="A107" s="17" t="s">
        <v>291</v>
      </c>
      <c r="B107" s="35" t="s">
        <v>292</v>
      </c>
      <c r="C107" s="17" t="s">
        <v>127</v>
      </c>
      <c r="D107" s="17" t="str">
        <f t="shared" si="1"/>
        <v>ZC-01.08</v>
      </c>
      <c r="E107" s="17" t="s">
        <v>10</v>
      </c>
      <c r="F107" s="17" t="s">
        <v>11</v>
      </c>
    </row>
    <row r="108" spans="1:6" x14ac:dyDescent="0.15">
      <c r="A108" s="17" t="s">
        <v>293</v>
      </c>
      <c r="B108" s="35" t="s">
        <v>294</v>
      </c>
      <c r="C108" s="17" t="s">
        <v>224</v>
      </c>
      <c r="D108" s="17" t="str">
        <f t="shared" si="1"/>
        <v>ZC-01.17</v>
      </c>
      <c r="E108" s="17" t="s">
        <v>10</v>
      </c>
      <c r="F108" s="17" t="s">
        <v>11</v>
      </c>
    </row>
    <row r="109" spans="1:6" x14ac:dyDescent="0.15">
      <c r="A109" s="17" t="s">
        <v>295</v>
      </c>
      <c r="B109" s="35" t="s">
        <v>296</v>
      </c>
      <c r="C109" s="17" t="s">
        <v>77</v>
      </c>
      <c r="D109" s="17" t="str">
        <f t="shared" si="1"/>
        <v>ZC-01.06</v>
      </c>
      <c r="E109" s="17" t="s">
        <v>10</v>
      </c>
      <c r="F109" s="17" t="s">
        <v>11</v>
      </c>
    </row>
    <row r="110" spans="1:6" x14ac:dyDescent="0.15">
      <c r="A110" s="17" t="s">
        <v>297</v>
      </c>
      <c r="B110" s="35" t="s">
        <v>298</v>
      </c>
      <c r="C110" s="17" t="s">
        <v>299</v>
      </c>
      <c r="D110" s="17" t="str">
        <f t="shared" si="1"/>
        <v>ZC-01.23</v>
      </c>
      <c r="E110" s="17" t="s">
        <v>24</v>
      </c>
      <c r="F110" s="17" t="s">
        <v>300</v>
      </c>
    </row>
    <row r="111" spans="1:6" x14ac:dyDescent="0.15">
      <c r="A111" s="17" t="s">
        <v>301</v>
      </c>
      <c r="B111" s="35" t="s">
        <v>302</v>
      </c>
      <c r="C111" s="17" t="s">
        <v>303</v>
      </c>
      <c r="D111" s="17" t="str">
        <f t="shared" si="1"/>
        <v>ZC-01.24</v>
      </c>
      <c r="E111" s="17" t="s">
        <v>24</v>
      </c>
      <c r="F111" s="17" t="s">
        <v>303</v>
      </c>
    </row>
    <row r="112" spans="1:6" x14ac:dyDescent="0.15">
      <c r="A112" s="17" t="s">
        <v>304</v>
      </c>
      <c r="B112" s="35" t="s">
        <v>305</v>
      </c>
      <c r="C112" s="17" t="s">
        <v>23</v>
      </c>
      <c r="D112" s="17" t="str">
        <f t="shared" si="1"/>
        <v>ZC-01.02</v>
      </c>
      <c r="E112" s="17" t="s">
        <v>24</v>
      </c>
      <c r="F112" s="17" t="s">
        <v>303</v>
      </c>
    </row>
    <row r="113" spans="1:6" x14ac:dyDescent="0.15">
      <c r="A113" s="17" t="s">
        <v>306</v>
      </c>
      <c r="B113" s="35" t="s">
        <v>307</v>
      </c>
      <c r="C113" s="17" t="s">
        <v>303</v>
      </c>
      <c r="D113" s="17" t="str">
        <f t="shared" si="1"/>
        <v>ZC-01.24</v>
      </c>
      <c r="E113" s="17" t="s">
        <v>24</v>
      </c>
      <c r="F113" s="17" t="s">
        <v>303</v>
      </c>
    </row>
    <row r="114" spans="1:6" x14ac:dyDescent="0.15">
      <c r="A114" s="17" t="s">
        <v>308</v>
      </c>
      <c r="B114" s="35" t="s">
        <v>309</v>
      </c>
      <c r="C114" s="17" t="s">
        <v>158</v>
      </c>
      <c r="D114" s="17" t="str">
        <f t="shared" si="1"/>
        <v>ZC-01.11</v>
      </c>
      <c r="E114" s="17" t="s">
        <v>10</v>
      </c>
      <c r="F114" s="17" t="s">
        <v>11</v>
      </c>
    </row>
    <row r="115" spans="1:6" x14ac:dyDescent="0.15">
      <c r="A115" s="17" t="s">
        <v>310</v>
      </c>
      <c r="B115" s="35" t="s">
        <v>311</v>
      </c>
      <c r="C115" s="17" t="s">
        <v>158</v>
      </c>
      <c r="D115" s="17" t="str">
        <f t="shared" si="1"/>
        <v>ZC-01.11</v>
      </c>
      <c r="E115" s="17" t="s">
        <v>10</v>
      </c>
      <c r="F115" s="17" t="s">
        <v>11</v>
      </c>
    </row>
    <row r="116" spans="1:6" x14ac:dyDescent="0.15">
      <c r="A116" s="17" t="s">
        <v>312</v>
      </c>
      <c r="B116" s="35" t="s">
        <v>313</v>
      </c>
      <c r="C116" s="17" t="s">
        <v>158</v>
      </c>
      <c r="D116" s="17" t="str">
        <f t="shared" si="1"/>
        <v>ZC-01.11</v>
      </c>
      <c r="E116" s="17" t="s">
        <v>10</v>
      </c>
      <c r="F116" s="17" t="s">
        <v>11</v>
      </c>
    </row>
    <row r="117" spans="1:6" x14ac:dyDescent="0.15">
      <c r="A117" s="17" t="s">
        <v>314</v>
      </c>
      <c r="B117" s="35" t="s">
        <v>315</v>
      </c>
      <c r="C117" s="17" t="s">
        <v>316</v>
      </c>
      <c r="D117" s="17" t="str">
        <f t="shared" si="1"/>
        <v>ZC-01.25</v>
      </c>
      <c r="E117" s="17" t="s">
        <v>10</v>
      </c>
      <c r="F117" s="17" t="s">
        <v>255</v>
      </c>
    </row>
    <row r="118" spans="1:6" x14ac:dyDescent="0.15">
      <c r="A118" s="17" t="s">
        <v>317</v>
      </c>
      <c r="B118" s="35" t="s">
        <v>318</v>
      </c>
      <c r="C118" s="17" t="s">
        <v>158</v>
      </c>
      <c r="D118" s="17" t="str">
        <f t="shared" si="1"/>
        <v>ZC-01.11</v>
      </c>
      <c r="E118" s="17" t="s">
        <v>10</v>
      </c>
      <c r="F118" s="17" t="s">
        <v>11</v>
      </c>
    </row>
  </sheetData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15"/>
  <sheetViews>
    <sheetView workbookViewId="0">
      <selection activeCell="C8" sqref="C8"/>
    </sheetView>
  </sheetViews>
  <sheetFormatPr defaultColWidth="9" defaultRowHeight="13.5" x14ac:dyDescent="0.15"/>
  <cols>
    <col min="1" max="1" width="5.125" customWidth="1"/>
    <col min="2" max="2" width="21.25" customWidth="1"/>
    <col min="3" max="3" width="67.125" customWidth="1"/>
    <col min="4" max="4" width="19.125" customWidth="1"/>
    <col min="5" max="5" width="8.875" customWidth="1"/>
    <col min="6" max="6" width="5.125" customWidth="1"/>
  </cols>
  <sheetData>
    <row r="2" spans="1:7" s="33" customFormat="1" x14ac:dyDescent="0.15">
      <c r="A2" s="34"/>
      <c r="B2" s="34" t="s">
        <v>319</v>
      </c>
      <c r="C2" s="34"/>
      <c r="D2" s="34" t="s">
        <v>320</v>
      </c>
      <c r="E2" s="34"/>
      <c r="F2" s="34"/>
      <c r="G2" s="34"/>
    </row>
    <row r="3" spans="1:7" s="33" customFormat="1" x14ac:dyDescent="0.15">
      <c r="B3" s="33" t="s">
        <v>321</v>
      </c>
      <c r="C3" s="33" t="s">
        <v>322</v>
      </c>
      <c r="D3" s="33" t="s">
        <v>323</v>
      </c>
    </row>
    <row r="4" spans="1:7" s="33" customFormat="1" x14ac:dyDescent="0.15">
      <c r="C4" s="33" t="s">
        <v>324</v>
      </c>
      <c r="D4" s="33" t="s">
        <v>325</v>
      </c>
    </row>
    <row r="5" spans="1:7" s="33" customFormat="1" x14ac:dyDescent="0.15">
      <c r="C5" s="33" t="s">
        <v>326</v>
      </c>
      <c r="D5" s="33" t="s">
        <v>327</v>
      </c>
    </row>
    <row r="6" spans="1:7" s="33" customFormat="1" x14ac:dyDescent="0.15">
      <c r="C6" s="33" t="s">
        <v>328</v>
      </c>
      <c r="D6" s="33" t="s">
        <v>323</v>
      </c>
    </row>
    <row r="7" spans="1:7" s="33" customFormat="1" x14ac:dyDescent="0.15">
      <c r="C7" s="33" t="s">
        <v>329</v>
      </c>
      <c r="D7" s="33" t="s">
        <v>323</v>
      </c>
    </row>
    <row r="8" spans="1:7" s="33" customFormat="1" x14ac:dyDescent="0.15">
      <c r="C8" s="33" t="s">
        <v>330</v>
      </c>
      <c r="D8" s="33" t="s">
        <v>323</v>
      </c>
    </row>
    <row r="9" spans="1:7" s="33" customFormat="1" x14ac:dyDescent="0.15">
      <c r="C9" s="33" t="s">
        <v>331</v>
      </c>
      <c r="D9" s="33" t="s">
        <v>332</v>
      </c>
    </row>
    <row r="10" spans="1:7" s="33" customFormat="1" x14ac:dyDescent="0.15">
      <c r="C10" s="33" t="s">
        <v>333</v>
      </c>
      <c r="D10" s="33" t="s">
        <v>323</v>
      </c>
    </row>
    <row r="11" spans="1:7" s="33" customFormat="1" x14ac:dyDescent="0.15">
      <c r="C11" s="33" t="s">
        <v>334</v>
      </c>
      <c r="D11" s="33" t="s">
        <v>335</v>
      </c>
    </row>
    <row r="12" spans="1:7" s="33" customFormat="1" x14ac:dyDescent="0.15"/>
    <row r="13" spans="1:7" x14ac:dyDescent="0.15">
      <c r="C13" s="33" t="s">
        <v>336</v>
      </c>
      <c r="D13" s="33" t="s">
        <v>337</v>
      </c>
    </row>
    <row r="14" spans="1:7" x14ac:dyDescent="0.15">
      <c r="C14" s="33" t="s">
        <v>338</v>
      </c>
      <c r="D14" s="33" t="s">
        <v>339</v>
      </c>
    </row>
    <row r="15" spans="1:7" x14ac:dyDescent="0.15">
      <c r="C15" s="33" t="s">
        <v>340</v>
      </c>
      <c r="D15" s="33" t="s">
        <v>339</v>
      </c>
    </row>
  </sheetData>
  <phoneticPr fontId="6" type="noConversion"/>
  <pageMargins left="0.7" right="0.7" top="0.75" bottom="0.75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9"/>
  <sheetViews>
    <sheetView workbookViewId="0">
      <selection activeCell="F37" sqref="F37"/>
    </sheetView>
  </sheetViews>
  <sheetFormatPr defaultColWidth="9" defaultRowHeight="13.5" x14ac:dyDescent="0.15"/>
  <cols>
    <col min="1" max="1" width="19.25" customWidth="1"/>
    <col min="2" max="2" width="17.125" customWidth="1"/>
    <col min="7" max="7" width="15.25" customWidth="1"/>
    <col min="8" max="9" width="13" customWidth="1"/>
  </cols>
  <sheetData>
    <row r="1" spans="1:10" x14ac:dyDescent="0.15">
      <c r="A1" t="s">
        <v>341</v>
      </c>
      <c r="B1" t="s">
        <v>342</v>
      </c>
    </row>
    <row r="3" spans="1:10" x14ac:dyDescent="0.15">
      <c r="A3" s="53" t="s">
        <v>343</v>
      </c>
    </row>
    <row r="4" spans="1:10" x14ac:dyDescent="0.15">
      <c r="A4" t="s">
        <v>344</v>
      </c>
      <c r="B4" t="s">
        <v>344</v>
      </c>
      <c r="C4" t="s">
        <v>345</v>
      </c>
      <c r="D4" t="s">
        <v>346</v>
      </c>
      <c r="E4" t="s">
        <v>346</v>
      </c>
      <c r="F4" t="s">
        <v>346</v>
      </c>
      <c r="G4" t="s">
        <v>344</v>
      </c>
    </row>
    <row r="5" spans="1:10" x14ac:dyDescent="0.15">
      <c r="A5" t="s">
        <v>347</v>
      </c>
      <c r="B5" s="29" t="s">
        <v>348</v>
      </c>
      <c r="C5" s="29" t="s">
        <v>349</v>
      </c>
      <c r="D5" s="29" t="s">
        <v>328</v>
      </c>
      <c r="E5" s="29" t="s">
        <v>350</v>
      </c>
      <c r="F5" s="29" t="s">
        <v>329</v>
      </c>
      <c r="G5" s="29" t="s">
        <v>351</v>
      </c>
      <c r="H5" s="29" t="s">
        <v>352</v>
      </c>
      <c r="I5" s="29" t="s">
        <v>353</v>
      </c>
    </row>
    <row r="6" spans="1:10" x14ac:dyDescent="0.15">
      <c r="A6">
        <v>1</v>
      </c>
      <c r="B6" s="29"/>
      <c r="C6" s="29"/>
      <c r="D6" s="29"/>
      <c r="E6" s="29"/>
      <c r="F6" s="29"/>
      <c r="G6" s="29"/>
      <c r="H6" s="29" t="s">
        <v>354</v>
      </c>
      <c r="I6" s="29" t="s">
        <v>355</v>
      </c>
    </row>
    <row r="7" spans="1:10" x14ac:dyDescent="0.15">
      <c r="A7">
        <v>2</v>
      </c>
      <c r="B7" s="29"/>
      <c r="C7" s="29"/>
      <c r="D7" s="29"/>
      <c r="E7" s="29"/>
      <c r="F7" s="29"/>
      <c r="G7" s="29"/>
      <c r="H7" s="29"/>
      <c r="I7" s="29"/>
    </row>
    <row r="8" spans="1:10" x14ac:dyDescent="0.15">
      <c r="A8">
        <v>3</v>
      </c>
      <c r="B8" s="29"/>
      <c r="C8" s="29"/>
      <c r="D8" s="29"/>
      <c r="E8" s="29"/>
      <c r="F8" s="29"/>
      <c r="G8" s="29"/>
      <c r="H8" s="29"/>
      <c r="I8" s="29"/>
    </row>
    <row r="9" spans="1:10" x14ac:dyDescent="0.15">
      <c r="A9">
        <v>4</v>
      </c>
      <c r="B9" s="29"/>
      <c r="C9" s="29"/>
      <c r="D9" s="29"/>
      <c r="E9" s="29"/>
      <c r="F9" s="29"/>
      <c r="G9" s="29"/>
      <c r="H9" s="29"/>
      <c r="I9" s="29"/>
    </row>
    <row r="11" spans="1:10" x14ac:dyDescent="0.15">
      <c r="A11" s="30" t="s">
        <v>356</v>
      </c>
    </row>
    <row r="14" spans="1:10" x14ac:dyDescent="0.15">
      <c r="B14" t="s">
        <v>357</v>
      </c>
    </row>
    <row r="15" spans="1:10" x14ac:dyDescent="0.15">
      <c r="A15" t="s">
        <v>347</v>
      </c>
      <c r="B15" s="29" t="s">
        <v>348</v>
      </c>
      <c r="C15" s="29" t="s">
        <v>349</v>
      </c>
      <c r="D15" s="29" t="s">
        <v>328</v>
      </c>
      <c r="E15" s="29" t="s">
        <v>350</v>
      </c>
      <c r="F15" s="29" t="s">
        <v>329</v>
      </c>
      <c r="G15" s="29" t="s">
        <v>351</v>
      </c>
      <c r="H15" s="29" t="s">
        <v>358</v>
      </c>
      <c r="I15" s="29" t="s">
        <v>353</v>
      </c>
      <c r="J15" s="29" t="s">
        <v>359</v>
      </c>
    </row>
    <row r="16" spans="1:10" x14ac:dyDescent="0.15">
      <c r="A16" s="29">
        <v>1</v>
      </c>
      <c r="B16" s="29"/>
      <c r="C16" s="29"/>
      <c r="D16" s="29"/>
      <c r="E16" s="29"/>
      <c r="F16" s="29"/>
      <c r="G16" s="29"/>
      <c r="H16" s="29" t="s">
        <v>360</v>
      </c>
      <c r="I16" s="29" t="s">
        <v>360</v>
      </c>
      <c r="J16" s="29" t="s">
        <v>361</v>
      </c>
    </row>
    <row r="17" spans="1:10" x14ac:dyDescent="0.15">
      <c r="A17" s="29">
        <v>2</v>
      </c>
      <c r="B17" s="29"/>
      <c r="C17" s="29"/>
      <c r="D17" s="29"/>
      <c r="E17" s="29"/>
      <c r="F17" s="29"/>
      <c r="G17" s="29"/>
      <c r="H17" s="29"/>
      <c r="I17" s="29"/>
      <c r="J17" s="29" t="s">
        <v>362</v>
      </c>
    </row>
    <row r="18" spans="1:10" x14ac:dyDescent="0.15">
      <c r="A18" s="29">
        <v>3</v>
      </c>
      <c r="B18" s="29"/>
      <c r="C18" s="29"/>
      <c r="D18" s="29"/>
      <c r="E18" s="29"/>
      <c r="F18" s="29"/>
      <c r="G18" s="29"/>
      <c r="H18" s="29"/>
      <c r="I18" s="29"/>
      <c r="J18" s="29" t="s">
        <v>362</v>
      </c>
    </row>
    <row r="19" spans="1:10" x14ac:dyDescent="0.15">
      <c r="A19" s="29">
        <v>4</v>
      </c>
      <c r="B19" s="29"/>
      <c r="C19" s="29"/>
      <c r="D19" s="29"/>
      <c r="E19" s="29"/>
      <c r="F19" s="29"/>
      <c r="G19" s="29"/>
      <c r="H19" s="29"/>
      <c r="I19" s="29"/>
      <c r="J19" s="32" t="s">
        <v>361</v>
      </c>
    </row>
    <row r="21" spans="1:10" x14ac:dyDescent="0.15">
      <c r="A21" s="30" t="s">
        <v>363</v>
      </c>
    </row>
    <row r="23" spans="1:10" x14ac:dyDescent="0.15">
      <c r="A23" t="s">
        <v>364</v>
      </c>
    </row>
    <row r="25" spans="1:10" x14ac:dyDescent="0.15">
      <c r="A25" t="s">
        <v>365</v>
      </c>
    </row>
    <row r="27" spans="1:10" x14ac:dyDescent="0.15">
      <c r="A27" s="29" t="s">
        <v>366</v>
      </c>
      <c r="B27" s="29" t="s">
        <v>367</v>
      </c>
      <c r="C27" s="29" t="s">
        <v>368</v>
      </c>
      <c r="D27" s="29" t="s">
        <v>331</v>
      </c>
      <c r="E27" s="29" t="s">
        <v>369</v>
      </c>
      <c r="F27" s="31" t="s">
        <v>370</v>
      </c>
    </row>
    <row r="28" spans="1:10" x14ac:dyDescent="0.15">
      <c r="A28" s="29" t="s">
        <v>371</v>
      </c>
      <c r="B28" s="29" t="s">
        <v>77</v>
      </c>
      <c r="C28" s="29">
        <v>50</v>
      </c>
      <c r="D28" s="29" t="s">
        <v>372</v>
      </c>
      <c r="E28" s="29" t="s">
        <v>373</v>
      </c>
      <c r="F28" s="31" t="s">
        <v>374</v>
      </c>
    </row>
    <row r="29" spans="1:10" x14ac:dyDescent="0.15">
      <c r="A29" s="29"/>
      <c r="B29" s="29"/>
      <c r="C29" s="29"/>
      <c r="D29" s="29"/>
      <c r="E29" s="29"/>
      <c r="F29" t="s">
        <v>375</v>
      </c>
    </row>
  </sheetData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2"/>
  <sheetViews>
    <sheetView tabSelected="1" workbookViewId="0">
      <selection activeCell="H20" sqref="H20"/>
    </sheetView>
  </sheetViews>
  <sheetFormatPr defaultColWidth="9" defaultRowHeight="13.5" x14ac:dyDescent="0.15"/>
  <cols>
    <col min="1" max="1" width="11.375" style="14" customWidth="1"/>
    <col min="2" max="2" width="9" style="14"/>
    <col min="3" max="3" width="15.875" style="14" customWidth="1"/>
    <col min="4" max="4" width="9" style="14"/>
    <col min="5" max="5" width="10.875" style="14" customWidth="1"/>
    <col min="6" max="6" width="11.25" style="14" bestFit="1" customWidth="1"/>
    <col min="7" max="7" width="12.125" style="14" customWidth="1"/>
    <col min="8" max="12" width="9" style="14"/>
    <col min="13" max="13" width="19.375" style="15" customWidth="1"/>
    <col min="14" max="14" width="12.875" style="14" customWidth="1"/>
    <col min="15" max="16384" width="9" style="14"/>
  </cols>
  <sheetData>
    <row r="1" spans="1:16" x14ac:dyDescent="0.15">
      <c r="A1" s="39" t="s">
        <v>376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6" ht="16.5" x14ac:dyDescent="0.15">
      <c r="A2" s="40" t="s">
        <v>377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2"/>
      <c r="N2" s="43"/>
    </row>
    <row r="3" spans="1:16" ht="16.5" x14ac:dyDescent="0.15">
      <c r="A3" s="16" t="s">
        <v>347</v>
      </c>
      <c r="B3" s="17" t="s">
        <v>378</v>
      </c>
      <c r="C3" s="17" t="s">
        <v>342</v>
      </c>
      <c r="D3" s="17" t="s">
        <v>379</v>
      </c>
      <c r="E3" s="17" t="s">
        <v>380</v>
      </c>
      <c r="F3" s="17" t="s">
        <v>349</v>
      </c>
      <c r="G3" s="17" t="s">
        <v>381</v>
      </c>
      <c r="H3" s="17" t="s">
        <v>350</v>
      </c>
      <c r="I3" s="17" t="s">
        <v>329</v>
      </c>
      <c r="J3" s="17" t="s">
        <v>330</v>
      </c>
      <c r="K3" s="17" t="s">
        <v>382</v>
      </c>
      <c r="L3" s="17" t="s">
        <v>383</v>
      </c>
      <c r="M3" s="27" t="s">
        <v>384</v>
      </c>
      <c r="N3" s="22" t="s">
        <v>385</v>
      </c>
    </row>
    <row r="4" spans="1:16" ht="16.5" x14ac:dyDescent="0.15">
      <c r="A4" s="16">
        <v>1</v>
      </c>
      <c r="B4" s="17" t="s">
        <v>386</v>
      </c>
      <c r="C4" s="17" t="s">
        <v>387</v>
      </c>
      <c r="D4" s="18">
        <v>45864</v>
      </c>
      <c r="E4" s="18">
        <v>45840</v>
      </c>
      <c r="F4" s="17" t="s">
        <v>27</v>
      </c>
      <c r="G4" s="17" t="s">
        <v>388</v>
      </c>
      <c r="H4" s="17">
        <v>3000</v>
      </c>
      <c r="I4" s="17">
        <v>1</v>
      </c>
      <c r="J4" s="17">
        <v>3000</v>
      </c>
      <c r="K4" s="17" t="s">
        <v>389</v>
      </c>
      <c r="L4" s="17" t="s">
        <v>390</v>
      </c>
      <c r="M4" s="27">
        <v>45864.625</v>
      </c>
      <c r="N4" s="22" t="s">
        <v>391</v>
      </c>
    </row>
    <row r="5" spans="1:16" ht="16.5" x14ac:dyDescent="0.15">
      <c r="A5" s="16">
        <v>2</v>
      </c>
      <c r="B5" s="17" t="s">
        <v>386</v>
      </c>
      <c r="C5" s="17" t="s">
        <v>387</v>
      </c>
      <c r="D5" s="18">
        <v>45864</v>
      </c>
      <c r="E5" s="18">
        <v>45841</v>
      </c>
      <c r="F5" s="17" t="s">
        <v>19</v>
      </c>
      <c r="G5" s="17" t="s">
        <v>392</v>
      </c>
      <c r="H5" s="17">
        <v>40</v>
      </c>
      <c r="I5" s="17">
        <v>1</v>
      </c>
      <c r="J5" s="17">
        <v>40</v>
      </c>
      <c r="K5" s="17" t="s">
        <v>393</v>
      </c>
      <c r="L5" s="17" t="s">
        <v>394</v>
      </c>
      <c r="M5" s="27"/>
      <c r="N5" s="22" t="s">
        <v>391</v>
      </c>
    </row>
    <row r="6" spans="1:16" ht="16.5" x14ac:dyDescent="0.15">
      <c r="A6" s="19">
        <v>3</v>
      </c>
      <c r="B6" s="20" t="s">
        <v>395</v>
      </c>
      <c r="C6" s="20" t="s">
        <v>396</v>
      </c>
      <c r="D6" s="21">
        <v>45864</v>
      </c>
      <c r="E6" s="21">
        <v>45842</v>
      </c>
      <c r="F6" s="20" t="s">
        <v>101</v>
      </c>
      <c r="G6" s="20" t="s">
        <v>397</v>
      </c>
      <c r="H6" s="20">
        <v>10</v>
      </c>
      <c r="I6" s="20">
        <v>5</v>
      </c>
      <c r="J6" s="20">
        <v>50</v>
      </c>
      <c r="K6" s="20" t="s">
        <v>398</v>
      </c>
      <c r="L6" s="20" t="s">
        <v>394</v>
      </c>
      <c r="M6" s="28"/>
      <c r="N6" s="25" t="s">
        <v>399</v>
      </c>
    </row>
    <row r="14" spans="1:16" x14ac:dyDescent="0.15">
      <c r="A14" s="44" t="s">
        <v>400</v>
      </c>
      <c r="B14" s="45"/>
      <c r="C14" s="45"/>
      <c r="D14" s="45"/>
      <c r="E14" s="45"/>
      <c r="F14" s="45"/>
      <c r="G14" s="46"/>
      <c r="H14"/>
      <c r="I14"/>
      <c r="J14"/>
      <c r="K14"/>
      <c r="L14"/>
      <c r="M14"/>
      <c r="N14"/>
      <c r="O14"/>
      <c r="P14"/>
    </row>
    <row r="15" spans="1:16" ht="16.5" x14ac:dyDescent="0.15">
      <c r="A15" s="40" t="s">
        <v>377</v>
      </c>
      <c r="B15" s="41"/>
      <c r="C15" s="41"/>
      <c r="D15" s="41"/>
      <c r="E15" s="41"/>
      <c r="F15" s="41"/>
      <c r="G15" s="43"/>
      <c r="H15"/>
      <c r="I15"/>
      <c r="J15"/>
      <c r="K15"/>
      <c r="L15"/>
      <c r="M15"/>
      <c r="N15"/>
      <c r="O15"/>
      <c r="P15"/>
    </row>
    <row r="16" spans="1:16" ht="16.5" x14ac:dyDescent="0.15">
      <c r="A16" s="16" t="s">
        <v>401</v>
      </c>
      <c r="B16" s="17" t="s">
        <v>378</v>
      </c>
      <c r="C16" s="17" t="s">
        <v>402</v>
      </c>
      <c r="D16" s="17" t="s">
        <v>403</v>
      </c>
      <c r="E16" s="17" t="s">
        <v>404</v>
      </c>
      <c r="F16" s="17"/>
      <c r="G16" s="22"/>
      <c r="H16"/>
      <c r="I16"/>
      <c r="J16"/>
      <c r="K16"/>
      <c r="L16"/>
      <c r="M16"/>
      <c r="N16"/>
      <c r="O16"/>
      <c r="P16"/>
    </row>
    <row r="17" spans="1:16" ht="16.5" x14ac:dyDescent="0.15">
      <c r="A17" s="16">
        <v>100</v>
      </c>
      <c r="B17" s="17" t="s">
        <v>386</v>
      </c>
      <c r="C17" s="23" t="s">
        <v>405</v>
      </c>
      <c r="D17" s="18" t="s">
        <v>19</v>
      </c>
      <c r="E17" s="17">
        <v>300</v>
      </c>
      <c r="F17" s="17"/>
      <c r="G17" s="22"/>
      <c r="H17"/>
      <c r="I17"/>
      <c r="J17"/>
      <c r="K17"/>
      <c r="L17"/>
      <c r="M17"/>
      <c r="N17"/>
      <c r="O17"/>
      <c r="P17"/>
    </row>
    <row r="18" spans="1:16" ht="16.5" x14ac:dyDescent="0.15">
      <c r="A18" s="16">
        <v>100</v>
      </c>
      <c r="B18" s="17" t="s">
        <v>386</v>
      </c>
      <c r="C18" s="23" t="s">
        <v>405</v>
      </c>
      <c r="D18" s="18" t="s">
        <v>406</v>
      </c>
      <c r="E18" s="17">
        <v>3000</v>
      </c>
      <c r="F18" s="17"/>
      <c r="G18" s="22"/>
      <c r="H18"/>
      <c r="I18"/>
      <c r="J18"/>
      <c r="K18"/>
      <c r="L18"/>
      <c r="M18"/>
      <c r="N18"/>
      <c r="O18"/>
      <c r="P18"/>
    </row>
    <row r="19" spans="1:16" ht="16.5" x14ac:dyDescent="0.15">
      <c r="A19" s="19">
        <v>101</v>
      </c>
      <c r="B19" s="20" t="s">
        <v>395</v>
      </c>
      <c r="C19" s="24" t="s">
        <v>405</v>
      </c>
      <c r="D19" s="21" t="s">
        <v>406</v>
      </c>
      <c r="E19" s="20">
        <v>5000</v>
      </c>
      <c r="F19" s="20"/>
      <c r="G19" s="25"/>
      <c r="H19"/>
      <c r="I19"/>
      <c r="J19"/>
      <c r="K19"/>
      <c r="L19"/>
      <c r="M19"/>
      <c r="N19"/>
      <c r="O19"/>
      <c r="P19"/>
    </row>
    <row r="20" spans="1:16" x14ac:dyDescent="0.15">
      <c r="A20" s="26" t="s">
        <v>407</v>
      </c>
      <c r="H20"/>
      <c r="I20"/>
      <c r="J20"/>
      <c r="K20"/>
      <c r="L20"/>
      <c r="M20"/>
      <c r="N20"/>
      <c r="O20"/>
      <c r="P20"/>
    </row>
    <row r="21" spans="1:16" x14ac:dyDescent="0.15">
      <c r="H21"/>
      <c r="I21"/>
      <c r="J21"/>
      <c r="K21"/>
      <c r="L21"/>
      <c r="M21"/>
      <c r="N21"/>
      <c r="O21"/>
      <c r="P21"/>
    </row>
    <row r="22" spans="1:16" x14ac:dyDescent="0.15">
      <c r="H22"/>
      <c r="I22"/>
      <c r="J22"/>
      <c r="K22"/>
      <c r="L22"/>
      <c r="M22"/>
      <c r="N22"/>
      <c r="O22"/>
      <c r="P22"/>
    </row>
    <row r="23" spans="1:16" x14ac:dyDescent="0.15">
      <c r="H23"/>
      <c r="I23"/>
      <c r="J23"/>
      <c r="K23"/>
      <c r="L23"/>
      <c r="M23"/>
      <c r="N23"/>
      <c r="O23"/>
      <c r="P23"/>
    </row>
    <row r="24" spans="1:16" x14ac:dyDescent="0.15">
      <c r="H24"/>
      <c r="I24"/>
      <c r="J24"/>
      <c r="K24"/>
      <c r="L24"/>
      <c r="M24"/>
      <c r="N24"/>
      <c r="O24"/>
      <c r="P24"/>
    </row>
    <row r="25" spans="1:16" ht="16.5" x14ac:dyDescent="0.15">
      <c r="A25" s="47" t="s">
        <v>408</v>
      </c>
      <c r="B25" s="48"/>
      <c r="C25" s="48"/>
      <c r="D25" s="48"/>
      <c r="E25" s="48"/>
      <c r="F25" s="49"/>
      <c r="M25" s="14"/>
    </row>
    <row r="26" spans="1:16" ht="16.5" x14ac:dyDescent="0.15">
      <c r="A26" s="50" t="s">
        <v>377</v>
      </c>
      <c r="B26" s="51"/>
      <c r="C26" s="51"/>
      <c r="D26" s="51"/>
      <c r="E26" s="51"/>
      <c r="F26" s="52"/>
      <c r="M26" s="14"/>
    </row>
    <row r="27" spans="1:16" ht="16.5" x14ac:dyDescent="0.15">
      <c r="A27" s="16" t="s">
        <v>401</v>
      </c>
      <c r="B27" s="17" t="s">
        <v>378</v>
      </c>
      <c r="C27" s="17" t="s">
        <v>402</v>
      </c>
      <c r="D27" s="17" t="s">
        <v>409</v>
      </c>
      <c r="E27" s="17" t="s">
        <v>410</v>
      </c>
      <c r="F27" s="22" t="s">
        <v>411</v>
      </c>
      <c r="M27" s="14"/>
    </row>
    <row r="28" spans="1:16" ht="16.5" x14ac:dyDescent="0.15">
      <c r="A28" s="16">
        <v>100</v>
      </c>
      <c r="B28" s="17" t="s">
        <v>386</v>
      </c>
      <c r="C28" s="23" t="s">
        <v>405</v>
      </c>
      <c r="D28" s="17">
        <v>1000</v>
      </c>
      <c r="E28" s="17">
        <v>0</v>
      </c>
      <c r="F28" s="22">
        <v>1000</v>
      </c>
      <c r="M28" s="14"/>
    </row>
    <row r="29" spans="1:16" ht="16.5" x14ac:dyDescent="0.15">
      <c r="A29" s="16">
        <v>101</v>
      </c>
      <c r="B29" s="17" t="s">
        <v>395</v>
      </c>
      <c r="C29" s="23" t="s">
        <v>405</v>
      </c>
      <c r="D29" s="17">
        <v>2000</v>
      </c>
      <c r="E29" s="17">
        <v>500</v>
      </c>
      <c r="F29" s="22">
        <v>1500</v>
      </c>
      <c r="M29" s="14"/>
    </row>
    <row r="30" spans="1:16" ht="16.5" x14ac:dyDescent="0.15">
      <c r="A30" s="19">
        <v>102</v>
      </c>
      <c r="B30" s="20" t="s">
        <v>412</v>
      </c>
      <c r="C30" s="24" t="s">
        <v>405</v>
      </c>
      <c r="D30" s="20">
        <v>1000</v>
      </c>
      <c r="E30" s="20">
        <v>200</v>
      </c>
      <c r="F30" s="25">
        <v>800</v>
      </c>
      <c r="M30" s="14"/>
    </row>
    <row r="31" spans="1:16" ht="16.5" x14ac:dyDescent="0.15">
      <c r="A31" s="16"/>
      <c r="B31" s="17"/>
      <c r="M31" s="14"/>
    </row>
    <row r="32" spans="1:16" x14ac:dyDescent="0.15">
      <c r="M32" s="14"/>
    </row>
  </sheetData>
  <mergeCells count="6">
    <mergeCell ref="A26:F26"/>
    <mergeCell ref="A1:N1"/>
    <mergeCell ref="A2:N2"/>
    <mergeCell ref="A14:G14"/>
    <mergeCell ref="A15:G15"/>
    <mergeCell ref="A25:F25"/>
  </mergeCells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7"/>
  <sheetViews>
    <sheetView workbookViewId="0">
      <selection activeCell="J17" sqref="J17"/>
    </sheetView>
  </sheetViews>
  <sheetFormatPr defaultColWidth="9" defaultRowHeight="13.5" x14ac:dyDescent="0.15"/>
  <cols>
    <col min="1" max="1" width="21.25" customWidth="1"/>
    <col min="4" max="4" width="13.75" customWidth="1"/>
    <col min="6" max="6" width="8.875" customWidth="1"/>
    <col min="10" max="10" width="21.25" customWidth="1"/>
    <col min="11" max="11" width="17.125" customWidth="1"/>
  </cols>
  <sheetData>
    <row r="1" spans="1:12" ht="16.5" x14ac:dyDescent="0.15">
      <c r="A1" s="1" t="s">
        <v>413</v>
      </c>
      <c r="B1" s="1" t="s">
        <v>414</v>
      </c>
      <c r="C1" s="1" t="s">
        <v>378</v>
      </c>
      <c r="D1" s="1" t="s">
        <v>415</v>
      </c>
      <c r="E1" s="1" t="s">
        <v>416</v>
      </c>
      <c r="F1" s="1" t="s">
        <v>417</v>
      </c>
      <c r="G1" t="s">
        <v>418</v>
      </c>
    </row>
    <row r="2" spans="1:12" ht="16.5" x14ac:dyDescent="0.15">
      <c r="A2" s="2" t="s">
        <v>419</v>
      </c>
      <c r="B2" s="3"/>
      <c r="C2" s="3"/>
      <c r="D2" s="3"/>
      <c r="E2" s="3"/>
      <c r="F2" s="3"/>
      <c r="J2" s="6" t="s">
        <v>413</v>
      </c>
      <c r="K2" s="7" t="s">
        <v>420</v>
      </c>
      <c r="L2" s="8" t="s">
        <v>421</v>
      </c>
    </row>
    <row r="3" spans="1:12" ht="16.5" x14ac:dyDescent="0.15">
      <c r="A3" s="4" t="s">
        <v>309</v>
      </c>
      <c r="B3" s="5">
        <v>45819</v>
      </c>
      <c r="C3" s="4" t="s">
        <v>422</v>
      </c>
      <c r="D3" s="4" t="s">
        <v>423</v>
      </c>
      <c r="E3" s="4">
        <v>1</v>
      </c>
      <c r="F3" s="4"/>
      <c r="J3" s="9" t="s">
        <v>414</v>
      </c>
      <c r="K3" t="s">
        <v>323</v>
      </c>
      <c r="L3" s="10" t="s">
        <v>421</v>
      </c>
    </row>
    <row r="4" spans="1:12" ht="16.5" x14ac:dyDescent="0.15">
      <c r="A4" s="4" t="s">
        <v>309</v>
      </c>
      <c r="B4" s="5">
        <v>45819</v>
      </c>
      <c r="C4" s="4" t="s">
        <v>424</v>
      </c>
      <c r="D4" s="4" t="s">
        <v>425</v>
      </c>
      <c r="E4" s="4">
        <v>1</v>
      </c>
      <c r="F4" s="4"/>
      <c r="J4" s="9" t="s">
        <v>378</v>
      </c>
      <c r="K4" t="s">
        <v>426</v>
      </c>
      <c r="L4" s="10" t="s">
        <v>421</v>
      </c>
    </row>
    <row r="5" spans="1:12" ht="16.5" x14ac:dyDescent="0.15">
      <c r="A5" s="4" t="s">
        <v>309</v>
      </c>
      <c r="B5" s="5">
        <v>45819</v>
      </c>
      <c r="C5" s="4" t="s">
        <v>427</v>
      </c>
      <c r="D5" s="4" t="s">
        <v>428</v>
      </c>
      <c r="E5" s="4">
        <v>1</v>
      </c>
      <c r="F5" s="4"/>
      <c r="J5" s="9" t="s">
        <v>415</v>
      </c>
      <c r="K5" t="s">
        <v>323</v>
      </c>
      <c r="L5" s="10" t="s">
        <v>421</v>
      </c>
    </row>
    <row r="6" spans="1:12" ht="16.5" x14ac:dyDescent="0.15">
      <c r="A6" s="4" t="s">
        <v>309</v>
      </c>
      <c r="B6" s="5">
        <v>45819</v>
      </c>
      <c r="C6" s="4" t="s">
        <v>427</v>
      </c>
      <c r="D6" s="4" t="s">
        <v>429</v>
      </c>
      <c r="E6" s="4">
        <v>1</v>
      </c>
      <c r="F6" s="4"/>
      <c r="J6" s="9" t="s">
        <v>430</v>
      </c>
      <c r="K6" t="s">
        <v>323</v>
      </c>
      <c r="L6" s="10" t="s">
        <v>421</v>
      </c>
    </row>
    <row r="7" spans="1:12" x14ac:dyDescent="0.15">
      <c r="J7" s="11" t="s">
        <v>417</v>
      </c>
      <c r="K7" s="12" t="s">
        <v>323</v>
      </c>
      <c r="L7" s="13" t="s">
        <v>421</v>
      </c>
    </row>
  </sheetData>
  <phoneticPr fontId="6" type="noConversion"/>
  <dataValidations count="1">
    <dataValidation type="list" allowBlank="1" showInputMessage="1" showErrorMessage="1" sqref="A3:A6" xr:uid="{00000000-0002-0000-0400-000000000000}">
      <formula1>$I:$I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Z9" sqref="Z9"/>
    </sheetView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费用类型</vt:lpstr>
      <vt:lpstr>插件内容</vt:lpstr>
      <vt:lpstr>填写模版及操作流程</vt:lpstr>
      <vt:lpstr>生成相应汇总表</vt:lpstr>
      <vt:lpstr>分摊表模版</vt:lpstr>
      <vt:lpstr>报销审批流程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k16921</cp:lastModifiedBy>
  <dcterms:created xsi:type="dcterms:W3CDTF">2023-05-12T11:15:00Z</dcterms:created>
  <dcterms:modified xsi:type="dcterms:W3CDTF">2025-08-08T02:16:35Z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53F5AC25C7F04C37B83580DCEDD4DE48_13</vt:lpwstr>
  </property>
</Properties>
</file>